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75" windowHeight="7320" activeTab="1"/>
  </bookViews>
  <sheets>
    <sheet name="M 0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M7" sheetId="8" r:id="rId8"/>
    <sheet name="M8" sheetId="9" r:id="rId9"/>
    <sheet name="M9" sheetId="10" r:id="rId10"/>
  </sheets>
  <definedNames/>
  <calcPr fullCalcOnLoad="1"/>
</workbook>
</file>

<file path=xl/sharedStrings.xml><?xml version="1.0" encoding="utf-8"?>
<sst xmlns="http://schemas.openxmlformats.org/spreadsheetml/2006/main" count="290" uniqueCount="27">
  <si>
    <t>t in s</t>
  </si>
  <si>
    <t>x in cm</t>
  </si>
  <si>
    <t>v mittel</t>
  </si>
  <si>
    <t>in m/s</t>
  </si>
  <si>
    <t>t  in s</t>
  </si>
  <si>
    <t>x  in cm</t>
  </si>
  <si>
    <t>v mittel  in m/s</t>
  </si>
  <si>
    <t>v*v/x  in m/s^2</t>
  </si>
  <si>
    <t>mgx in Nm</t>
  </si>
  <si>
    <t>mv^2 in Nm</t>
  </si>
  <si>
    <t>g in m/s^2</t>
  </si>
  <si>
    <t xml:space="preserve">Physik-Übung  </t>
  </si>
  <si>
    <t>Jahrgangsstufe 8</t>
  </si>
  <si>
    <t>Herleitung einer Formel für die kinetische Energie</t>
  </si>
  <si>
    <t xml:space="preserve">v = v end </t>
  </si>
  <si>
    <t xml:space="preserve">v*v/x  </t>
  </si>
  <si>
    <t>in m/s^2</t>
  </si>
  <si>
    <t>mgx</t>
  </si>
  <si>
    <t>in Nm</t>
  </si>
  <si>
    <t>mv^2</t>
  </si>
  <si>
    <t>in  Nm</t>
  </si>
  <si>
    <t>mgx/mv^2</t>
  </si>
  <si>
    <t xml:space="preserve">m = </t>
  </si>
  <si>
    <t>v = v end in m/s</t>
  </si>
  <si>
    <t>Kugelmasse m  in  Gramm  im orangen Feld eingeben!</t>
  </si>
  <si>
    <t xml:space="preserve">  Gramm</t>
  </si>
  <si>
    <t>Fallstrecke  x  in  cm  in den orangen Feldern eingeben!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</si>
</sst>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169" fontId="1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17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75"/>
          <c:w val="0.909"/>
          <c:h val="0.79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 0'!$A$10:$A$33</c:f>
              <c:numCache/>
            </c:numRef>
          </c:xVal>
          <c:yVal>
            <c:numRef>
              <c:f>'M 0'!$B$10:$B$33</c:f>
              <c:numCache/>
            </c:numRef>
          </c:yVal>
          <c:smooth val="1"/>
        </c:ser>
        <c:axId val="30855949"/>
        <c:axId val="9268086"/>
      </c:scatterChart>
      <c:valAx>
        <c:axId val="3085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68086"/>
        <c:crosses val="autoZero"/>
        <c:crossBetween val="midCat"/>
        <c:dispUnits/>
      </c:valAx>
      <c:valAx>
        <c:axId val="926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55949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'M4'!$A$10:$A$33</c:f>
              <c:numCache/>
            </c:numRef>
          </c:xVal>
          <c:yVal>
            <c:numRef>
              <c:f>'M4'!$D$10:$D$33</c:f>
              <c:numCache/>
            </c:numRef>
          </c:yVal>
          <c:smooth val="1"/>
        </c:ser>
        <c:axId val="40735863"/>
        <c:axId val="31078448"/>
      </c:scatterChart>
      <c:valAx>
        <c:axId val="407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 val="autoZero"/>
        <c:crossBetween val="midCat"/>
        <c:dispUnits/>
      </c:valAx>
      <c:valAx>
        <c:axId val="3107844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3586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'M5'!$A$10:$A$33</c:f>
              <c:numCache/>
            </c:numRef>
          </c:xVal>
          <c:yVal>
            <c:numRef>
              <c:f>'M5'!$B$10:$B$33</c:f>
              <c:numCache/>
            </c:numRef>
          </c:yVal>
          <c:smooth val="1"/>
        </c:ser>
        <c:axId val="11270577"/>
        <c:axId val="34326330"/>
      </c:scatterChart>
      <c:valAx>
        <c:axId val="11270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6330"/>
        <c:crosses val="autoZero"/>
        <c:crossBetween val="midCat"/>
        <c:dispUnits/>
      </c:valAx>
      <c:valAx>
        <c:axId val="3432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577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'M5'!$A$10:$A$33</c:f>
              <c:numCache/>
            </c:numRef>
          </c:xVal>
          <c:yVal>
            <c:numRef>
              <c:f>'M5'!$D$10:$D$33</c:f>
              <c:numCache/>
            </c:numRef>
          </c:yVal>
          <c:smooth val="1"/>
        </c:ser>
        <c:axId val="40501515"/>
        <c:axId val="28969316"/>
      </c:scatterChart>
      <c:valAx>
        <c:axId val="4050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 val="autoZero"/>
        <c:crossBetween val="midCat"/>
        <c:dispUnits/>
      </c:valAx>
      <c:valAx>
        <c:axId val="2896931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151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'M6'!$A$10:$A$33</c:f>
              <c:numCache/>
            </c:numRef>
          </c:xVal>
          <c:yVal>
            <c:numRef>
              <c:f>'M6'!$B$10:$B$33</c:f>
              <c:numCache/>
            </c:numRef>
          </c:yVal>
          <c:smooth val="1"/>
        </c:ser>
        <c:axId val="59397253"/>
        <c:axId val="64813230"/>
      </c:scatterChart>
      <c:valAx>
        <c:axId val="5939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 val="autoZero"/>
        <c:crossBetween val="midCat"/>
        <c:dispUnits/>
      </c:valAx>
      <c:valAx>
        <c:axId val="6481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7253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'M6'!$A$10:$A$33</c:f>
              <c:numCache/>
            </c:numRef>
          </c:xVal>
          <c:yVal>
            <c:numRef>
              <c:f>'M6'!$D$10:$D$33</c:f>
              <c:numCache/>
            </c:numRef>
          </c:yVal>
          <c:smooth val="1"/>
        </c:ser>
        <c:axId val="46448159"/>
        <c:axId val="15380248"/>
      </c:scatterChart>
      <c:valAx>
        <c:axId val="4644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248"/>
        <c:crosses val="autoZero"/>
        <c:crossBetween val="midCat"/>
        <c:dispUnits/>
      </c:valAx>
      <c:valAx>
        <c:axId val="1538024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'M7'!$A$10:$A$33</c:f>
              <c:numCache/>
            </c:numRef>
          </c:xVal>
          <c:yVal>
            <c:numRef>
              <c:f>'M7'!$B$10:$B$33</c:f>
              <c:numCache/>
            </c:numRef>
          </c:yVal>
          <c:smooth val="1"/>
        </c:ser>
        <c:axId val="4204505"/>
        <c:axId val="37840546"/>
      </c:scatterChart>
      <c:valAx>
        <c:axId val="420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 val="autoZero"/>
        <c:crossBetween val="midCat"/>
        <c:dispUnits/>
      </c:valAx>
      <c:valAx>
        <c:axId val="37840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505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'M7'!$A$10:$A$33</c:f>
              <c:numCache/>
            </c:numRef>
          </c:xVal>
          <c:yVal>
            <c:numRef>
              <c:f>'M7'!$D$10:$D$33</c:f>
              <c:numCache/>
            </c:numRef>
          </c:yVal>
          <c:smooth val="1"/>
        </c:ser>
        <c:axId val="5020595"/>
        <c:axId val="45185356"/>
      </c:scatterChart>
      <c:valAx>
        <c:axId val="502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5356"/>
        <c:crosses val="autoZero"/>
        <c:crossBetween val="midCat"/>
        <c:dispUnits/>
      </c:valAx>
      <c:valAx>
        <c:axId val="4518535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059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'M8'!$A$10:$A$33</c:f>
              <c:numCache/>
            </c:numRef>
          </c:xVal>
          <c:yVal>
            <c:numRef>
              <c:f>'M8'!$B$10:$B$33</c:f>
              <c:numCache/>
            </c:numRef>
          </c:yVal>
          <c:smooth val="1"/>
        </c:ser>
        <c:axId val="4015021"/>
        <c:axId val="36135190"/>
      </c:scatterChart>
      <c:val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 val="autoZero"/>
        <c:crossBetween val="midCat"/>
        <c:dispUnits/>
      </c:valAx>
      <c:valAx>
        <c:axId val="3613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021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'M8'!$A$10:$A$33</c:f>
              <c:numCache/>
            </c:numRef>
          </c:xVal>
          <c:yVal>
            <c:numRef>
              <c:f>'M8'!$D$10:$D$33</c:f>
              <c:numCache/>
            </c:numRef>
          </c:yVal>
          <c:smooth val="1"/>
        </c:ser>
        <c:axId val="56781255"/>
        <c:axId val="41269248"/>
      </c:scatterChart>
      <c:valAx>
        <c:axId val="5678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 val="autoZero"/>
        <c:crossBetween val="midCat"/>
        <c:dispUnits/>
      </c:valAx>
      <c:valAx>
        <c:axId val="4126924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'M9'!$A$10:$A$33</c:f>
              <c:numCache/>
            </c:numRef>
          </c:xVal>
          <c:yVal>
            <c:numRef>
              <c:f>'M9'!$B$10:$B$33</c:f>
              <c:numCache/>
            </c:numRef>
          </c:yVal>
          <c:smooth val="1"/>
        </c:ser>
        <c:axId val="35878913"/>
        <c:axId val="54474762"/>
      </c:scatterChart>
      <c:valAx>
        <c:axId val="3587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 val="autoZero"/>
        <c:crossBetween val="midCat"/>
        <c:dispUnits/>
      </c:valAx>
      <c:valAx>
        <c:axId val="544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7"/>
          <c:w val="0.909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 0'!$A$10:$A$33</c:f>
              <c:numCache/>
            </c:numRef>
          </c:xVal>
          <c:yVal>
            <c:numRef>
              <c:f>'M 0'!$D$10:$D$33</c:f>
              <c:numCache/>
            </c:numRef>
          </c:yVal>
          <c:smooth val="1"/>
        </c:ser>
        <c:axId val="16303911"/>
        <c:axId val="12517472"/>
      </c:scatterChart>
      <c:valAx>
        <c:axId val="1630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7472"/>
        <c:crosses val="autoZero"/>
        <c:crossBetween val="midCat"/>
        <c:dispUnits/>
      </c:valAx>
      <c:valAx>
        <c:axId val="1251747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91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'M9'!$A$10:$A$33</c:f>
              <c:numCache/>
            </c:numRef>
          </c:xVal>
          <c:yVal>
            <c:numRef>
              <c:f>'M9'!$D$10:$D$33</c:f>
              <c:numCache/>
            </c:numRef>
          </c:yVal>
          <c:smooth val="1"/>
        </c:ser>
        <c:axId val="20510811"/>
        <c:axId val="50379572"/>
      </c:scatterChart>
      <c:valAx>
        <c:axId val="2051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79572"/>
        <c:crosses val="autoZero"/>
        <c:crossBetween val="midCat"/>
        <c:dispUnits/>
      </c:valAx>
      <c:valAx>
        <c:axId val="5037957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7"/>
          <c:w val="0.909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'M1'!$A$10:$A$33</c:f>
              <c:numCache/>
            </c:numRef>
          </c:xVal>
          <c:yVal>
            <c:numRef>
              <c:f>'M1'!$B$10:$B$33</c:f>
              <c:numCache/>
            </c:numRef>
          </c:yVal>
          <c:smooth val="1"/>
        </c:ser>
        <c:axId val="45548385"/>
        <c:axId val="7282282"/>
      </c:scatterChart>
      <c:valAx>
        <c:axId val="4554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82"/>
        <c:crosses val="autoZero"/>
        <c:crossBetween val="midCat"/>
        <c:dispUnits/>
      </c:valAx>
      <c:valAx>
        <c:axId val="7282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8385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'M1'!$A$10:$A$33</c:f>
              <c:numCache/>
            </c:numRef>
          </c:xVal>
          <c:yVal>
            <c:numRef>
              <c:f>'M1'!$D$10:$D$33</c:f>
              <c:numCache/>
            </c:numRef>
          </c:yVal>
          <c:smooth val="1"/>
        </c:ser>
        <c:axId val="65540539"/>
        <c:axId val="52993940"/>
      </c:scatterChart>
      <c:val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3940"/>
        <c:crosses val="autoZero"/>
        <c:crossBetween val="midCat"/>
        <c:dispUnits/>
      </c:valAx>
      <c:valAx>
        <c:axId val="5299394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53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'M2'!$A$10:$A$33</c:f>
              <c:numCache/>
            </c:numRef>
          </c:xVal>
          <c:yVal>
            <c:numRef>
              <c:f>'M2'!$B$10:$B$33</c:f>
              <c:numCache/>
            </c:numRef>
          </c:yVal>
          <c:smooth val="1"/>
        </c:ser>
        <c:axId val="7183413"/>
        <c:axId val="64650718"/>
      </c:scatterChart>
      <c:valAx>
        <c:axId val="718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718"/>
        <c:crosses val="autoZero"/>
        <c:crossBetween val="midCat"/>
        <c:dispUnits/>
      </c:valAx>
      <c:valAx>
        <c:axId val="64650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3413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'M2'!$A$10:$A$33</c:f>
              <c:numCache/>
            </c:numRef>
          </c:xVal>
          <c:yVal>
            <c:numRef>
              <c:f>'M2'!$D$10:$D$33</c:f>
              <c:numCache/>
            </c:numRef>
          </c:yVal>
          <c:smooth val="1"/>
        </c:ser>
        <c:axId val="44985551"/>
        <c:axId val="2216776"/>
      </c:scatterChart>
      <c:valAx>
        <c:axId val="4498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776"/>
        <c:crosses val="autoZero"/>
        <c:crossBetween val="midCat"/>
        <c:dispUnits/>
      </c:valAx>
      <c:valAx>
        <c:axId val="221677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555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'M3'!$A$10:$A$33</c:f>
              <c:numCache/>
            </c:numRef>
          </c:xVal>
          <c:yVal>
            <c:numRef>
              <c:f>'M3'!$B$10:$B$33</c:f>
              <c:numCache/>
            </c:numRef>
          </c:yVal>
          <c:smooth val="1"/>
        </c:ser>
        <c:axId val="19950985"/>
        <c:axId val="45341138"/>
      </c:scatterChart>
      <c:val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1138"/>
        <c:crosses val="autoZero"/>
        <c:crossBetween val="midCat"/>
        <c:dispUnits/>
      </c:valAx>
      <c:valAx>
        <c:axId val="4534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'M3'!$A$10:$A$33</c:f>
              <c:numCache/>
            </c:numRef>
          </c:xVal>
          <c:yVal>
            <c:numRef>
              <c:f>'M3'!$D$10:$D$33</c:f>
              <c:numCache/>
            </c:numRef>
          </c:yVal>
          <c:smooth val="1"/>
        </c:ser>
        <c:axId val="5417059"/>
        <c:axId val="48753532"/>
      </c:scatterChart>
      <c:val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3532"/>
        <c:crosses val="autoZero"/>
        <c:crossBetween val="midCat"/>
        <c:dispUnits/>
      </c:valAx>
      <c:valAx>
        <c:axId val="4875353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05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'M4'!$A$10:$A$33</c:f>
              <c:numCache/>
            </c:numRef>
          </c:xVal>
          <c:yVal>
            <c:numRef>
              <c:f>'M4'!$B$10:$B$33</c:f>
              <c:numCache/>
            </c:numRef>
          </c:yVal>
          <c:smooth val="1"/>
        </c:ser>
        <c:axId val="36128605"/>
        <c:axId val="56721990"/>
      </c:scatterChart>
      <c:valAx>
        <c:axId val="36128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 val="autoZero"/>
        <c:crossBetween val="midCat"/>
        <c:dispUnits/>
      </c:valAx>
      <c:valAx>
        <c:axId val="56721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19050</xdr:rowOff>
    </xdr:from>
    <xdr:to>
      <xdr:col>15</xdr:col>
      <xdr:colOff>114300</xdr:colOff>
      <xdr:row>29</xdr:row>
      <xdr:rowOff>171450</xdr:rowOff>
    </xdr:to>
    <xdr:graphicFrame>
      <xdr:nvGraphicFramePr>
        <xdr:cNvPr id="1" name="Diagramm 2"/>
        <xdr:cNvGraphicFramePr/>
      </xdr:nvGraphicFramePr>
      <xdr:xfrm>
        <a:off x="6858000" y="1352550"/>
        <a:ext cx="4686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7</xdr:row>
      <xdr:rowOff>19050</xdr:rowOff>
    </xdr:from>
    <xdr:to>
      <xdr:col>22</xdr:col>
      <xdr:colOff>142875</xdr:colOff>
      <xdr:row>29</xdr:row>
      <xdr:rowOff>180975</xdr:rowOff>
    </xdr:to>
    <xdr:graphicFrame>
      <xdr:nvGraphicFramePr>
        <xdr:cNvPr id="2" name="Diagramm 3"/>
        <xdr:cNvGraphicFramePr/>
      </xdr:nvGraphicFramePr>
      <xdr:xfrm>
        <a:off x="12211050" y="1352550"/>
        <a:ext cx="46958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9525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3"/>
        <xdr:cNvGraphicFramePr/>
      </xdr:nvGraphicFramePr>
      <xdr:xfrm>
        <a:off x="6867525" y="1343025"/>
        <a:ext cx="46958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4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15</xdr:col>
      <xdr:colOff>133350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6858000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25">
      <selection activeCell="F37" sqref="F37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0.3</v>
      </c>
      <c r="C11" s="2">
        <f>B11/A11/100</f>
        <v>0.15</v>
      </c>
      <c r="D11" s="2">
        <f>2*B11/A11/100</f>
        <v>0.3</v>
      </c>
      <c r="E11" s="1">
        <f>D11*D11/B11*100</f>
        <v>30</v>
      </c>
      <c r="F11" s="2">
        <f>$F$5*9.8*B11/100/1000</f>
        <v>0.00588</v>
      </c>
      <c r="G11" s="2">
        <f>$F$5*D11*D11/1000</f>
        <v>0.018</v>
      </c>
      <c r="H11" s="2">
        <f>F11/G11</f>
        <v>0.32666666666666666</v>
      </c>
    </row>
    <row r="12" spans="1:21" ht="15">
      <c r="A12">
        <v>0.04</v>
      </c>
      <c r="B12" s="3">
        <v>0.9</v>
      </c>
      <c r="C12" s="2">
        <f aca="true" t="shared" si="0" ref="C12:C33">B12/A12/100</f>
        <v>0.225</v>
      </c>
      <c r="D12" s="2">
        <f aca="true" t="shared" si="1" ref="D12:D33">2*B12/A12/100</f>
        <v>0.45</v>
      </c>
      <c r="E12" s="1">
        <f aca="true" t="shared" si="2" ref="E12:E33">D12*D12/B12*100</f>
        <v>22.5</v>
      </c>
      <c r="F12" s="2">
        <f aca="true" t="shared" si="3" ref="F12:F33">$F$5*9.8*B12/100/1000</f>
        <v>0.01764</v>
      </c>
      <c r="G12" s="2">
        <f aca="true" t="shared" si="4" ref="G12:G33">$F$5*D12*D12/1000</f>
        <v>0.0405</v>
      </c>
      <c r="H12" s="2">
        <f aca="true" t="shared" si="5" ref="H12:H33">F12/G12</f>
        <v>0.43555555555555553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1.7</v>
      </c>
      <c r="C13" s="2">
        <f t="shared" si="0"/>
        <v>0.2833333333333333</v>
      </c>
      <c r="D13" s="2">
        <f t="shared" si="1"/>
        <v>0.5666666666666667</v>
      </c>
      <c r="E13" s="1">
        <f t="shared" si="2"/>
        <v>18.888888888888886</v>
      </c>
      <c r="F13" s="2">
        <f t="shared" si="3"/>
        <v>0.03332000000000001</v>
      </c>
      <c r="G13" s="2">
        <f t="shared" si="4"/>
        <v>0.06422222222222221</v>
      </c>
      <c r="H13" s="2">
        <f t="shared" si="5"/>
        <v>0.518823529411765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3.1</v>
      </c>
      <c r="C14" s="2">
        <f t="shared" si="0"/>
        <v>0.3875</v>
      </c>
      <c r="D14" s="2">
        <f t="shared" si="1"/>
        <v>0.775</v>
      </c>
      <c r="E14" s="1">
        <f t="shared" si="2"/>
        <v>19.375</v>
      </c>
      <c r="F14" s="2">
        <f t="shared" si="3"/>
        <v>0.060760000000000015</v>
      </c>
      <c r="G14" s="2">
        <f t="shared" si="4"/>
        <v>0.120125</v>
      </c>
      <c r="H14" s="2">
        <f t="shared" si="5"/>
        <v>0.5058064516129034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4.6</v>
      </c>
      <c r="C15" s="2">
        <f t="shared" si="0"/>
        <v>0.4599999999999999</v>
      </c>
      <c r="D15" s="2">
        <f t="shared" si="1"/>
        <v>0.9199999999999998</v>
      </c>
      <c r="E15" s="1">
        <f t="shared" si="2"/>
        <v>18.399999999999995</v>
      </c>
      <c r="F15" s="2">
        <f t="shared" si="3"/>
        <v>0.09015999999999999</v>
      </c>
      <c r="G15" s="2">
        <f t="shared" si="4"/>
        <v>0.16927999999999993</v>
      </c>
      <c r="H15" s="2">
        <f t="shared" si="5"/>
        <v>0.5326086956521741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6.6</v>
      </c>
      <c r="C16" s="2">
        <f t="shared" si="0"/>
        <v>0.55</v>
      </c>
      <c r="D16" s="2">
        <f t="shared" si="1"/>
        <v>1.1</v>
      </c>
      <c r="E16" s="1">
        <f t="shared" si="2"/>
        <v>18.33333333333334</v>
      </c>
      <c r="F16" s="2">
        <f t="shared" si="3"/>
        <v>0.12936</v>
      </c>
      <c r="G16" s="2">
        <f t="shared" si="4"/>
        <v>0.24200000000000005</v>
      </c>
      <c r="H16" s="2">
        <f t="shared" si="5"/>
        <v>0.5345454545454544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8.9</v>
      </c>
      <c r="C17" s="2">
        <f t="shared" si="0"/>
        <v>0.6357142857142857</v>
      </c>
      <c r="D17" s="2">
        <f t="shared" si="1"/>
        <v>1.2714285714285714</v>
      </c>
      <c r="E17" s="1">
        <f t="shared" si="2"/>
        <v>18.163265306122444</v>
      </c>
      <c r="F17" s="2">
        <f t="shared" si="3"/>
        <v>0.17444000000000004</v>
      </c>
      <c r="G17" s="2">
        <f t="shared" si="4"/>
        <v>0.3233061224489796</v>
      </c>
      <c r="H17" s="2">
        <f t="shared" si="5"/>
        <v>0.539550561797753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11.6</v>
      </c>
      <c r="C18" s="2">
        <f t="shared" si="0"/>
        <v>0.725</v>
      </c>
      <c r="D18" s="2">
        <f t="shared" si="1"/>
        <v>1.45</v>
      </c>
      <c r="E18" s="1">
        <f t="shared" si="2"/>
        <v>18.125000000000004</v>
      </c>
      <c r="F18" s="2">
        <f t="shared" si="3"/>
        <v>0.22736000000000003</v>
      </c>
      <c r="G18" s="2">
        <f t="shared" si="4"/>
        <v>0.4205</v>
      </c>
      <c r="H18" s="2">
        <f t="shared" si="5"/>
        <v>0.5406896551724139</v>
      </c>
    </row>
    <row r="19" spans="1:21" ht="15">
      <c r="A19">
        <v>0.18</v>
      </c>
      <c r="B19" s="3">
        <v>14.7</v>
      </c>
      <c r="C19" s="2">
        <f t="shared" si="0"/>
        <v>0.8166666666666668</v>
      </c>
      <c r="D19" s="2">
        <f t="shared" si="1"/>
        <v>1.6333333333333335</v>
      </c>
      <c r="E19" s="1">
        <f t="shared" si="2"/>
        <v>18.148148148148152</v>
      </c>
      <c r="F19" s="2">
        <f t="shared" si="3"/>
        <v>0.28812000000000004</v>
      </c>
      <c r="G19" s="2">
        <f t="shared" si="4"/>
        <v>0.5335555555555557</v>
      </c>
      <c r="H19" s="2">
        <f t="shared" si="5"/>
        <v>0.5399999999999999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18.2</v>
      </c>
      <c r="C20" s="2">
        <f t="shared" si="0"/>
        <v>0.9099999999999998</v>
      </c>
      <c r="D20" s="2">
        <f t="shared" si="1"/>
        <v>1.8199999999999996</v>
      </c>
      <c r="E20" s="1">
        <f t="shared" si="2"/>
        <v>18.199999999999992</v>
      </c>
      <c r="F20" s="2">
        <f t="shared" si="3"/>
        <v>0.35672000000000004</v>
      </c>
      <c r="G20" s="2">
        <f t="shared" si="4"/>
        <v>0.6624799999999997</v>
      </c>
      <c r="H20" s="2">
        <f t="shared" si="5"/>
        <v>0.5384615384615388</v>
      </c>
    </row>
    <row r="21" spans="1:8" ht="15">
      <c r="A21">
        <v>0.22</v>
      </c>
      <c r="B21" s="3">
        <v>22</v>
      </c>
      <c r="C21" s="2">
        <f t="shared" si="0"/>
        <v>1</v>
      </c>
      <c r="D21" s="2">
        <f t="shared" si="1"/>
        <v>2</v>
      </c>
      <c r="E21" s="1">
        <f t="shared" si="2"/>
        <v>18.181818181818183</v>
      </c>
      <c r="F21" s="2">
        <f t="shared" si="3"/>
        <v>0.4312</v>
      </c>
      <c r="G21" s="2">
        <f t="shared" si="4"/>
        <v>0.8</v>
      </c>
      <c r="H21" s="2">
        <f t="shared" si="5"/>
        <v>0.539</v>
      </c>
    </row>
    <row r="22" spans="1:8" ht="15">
      <c r="A22">
        <v>0.24</v>
      </c>
      <c r="B22" s="3">
        <v>26.2</v>
      </c>
      <c r="C22" s="2">
        <f t="shared" si="0"/>
        <v>1.0916666666666668</v>
      </c>
      <c r="D22" s="2">
        <f t="shared" si="1"/>
        <v>2.1833333333333336</v>
      </c>
      <c r="E22" s="1">
        <f t="shared" si="2"/>
        <v>18.19444444444445</v>
      </c>
      <c r="F22" s="2">
        <f t="shared" si="3"/>
        <v>0.5135200000000001</v>
      </c>
      <c r="G22" s="2">
        <f t="shared" si="4"/>
        <v>0.9533888888888892</v>
      </c>
      <c r="H22" s="2">
        <f t="shared" si="5"/>
        <v>0.5386259541984733</v>
      </c>
    </row>
    <row r="23" spans="1:8" ht="15">
      <c r="A23">
        <v>0.26</v>
      </c>
      <c r="B23" s="3">
        <v>30.8</v>
      </c>
      <c r="C23" s="2">
        <f t="shared" si="0"/>
        <v>1.1846153846153846</v>
      </c>
      <c r="D23" s="2">
        <f t="shared" si="1"/>
        <v>2.3692307692307693</v>
      </c>
      <c r="E23" s="1">
        <f t="shared" si="2"/>
        <v>18.224852071005916</v>
      </c>
      <c r="F23" s="2">
        <f t="shared" si="3"/>
        <v>0.6036800000000001</v>
      </c>
      <c r="G23" s="2">
        <f t="shared" si="4"/>
        <v>1.1226508875739647</v>
      </c>
      <c r="H23" s="2">
        <f t="shared" si="5"/>
        <v>0.5377272727272727</v>
      </c>
    </row>
    <row r="24" spans="1:8" ht="15">
      <c r="A24">
        <v>0.28</v>
      </c>
      <c r="B24" s="3">
        <v>35.8</v>
      </c>
      <c r="C24" s="2">
        <f t="shared" si="0"/>
        <v>1.2785714285714282</v>
      </c>
      <c r="D24" s="2">
        <f t="shared" si="1"/>
        <v>2.5571428571428565</v>
      </c>
      <c r="E24" s="1">
        <f t="shared" si="2"/>
        <v>18.265306122448973</v>
      </c>
      <c r="F24" s="2">
        <f t="shared" si="3"/>
        <v>0.70168</v>
      </c>
      <c r="G24" s="2">
        <f t="shared" si="4"/>
        <v>1.3077959183673462</v>
      </c>
      <c r="H24" s="2">
        <f t="shared" si="5"/>
        <v>0.5365363128491623</v>
      </c>
    </row>
    <row r="25" spans="1:8" ht="15">
      <c r="A25">
        <v>0.3</v>
      </c>
      <c r="B25" s="3">
        <v>41.3</v>
      </c>
      <c r="C25" s="2">
        <f t="shared" si="0"/>
        <v>1.3766666666666665</v>
      </c>
      <c r="D25" s="2">
        <f t="shared" si="1"/>
        <v>2.753333333333333</v>
      </c>
      <c r="E25" s="1">
        <f t="shared" si="2"/>
        <v>18.35555555555555</v>
      </c>
      <c r="F25" s="2">
        <f t="shared" si="3"/>
        <v>0.80948</v>
      </c>
      <c r="G25" s="2">
        <f t="shared" si="4"/>
        <v>1.5161688888888887</v>
      </c>
      <c r="H25" s="2">
        <f t="shared" si="5"/>
        <v>0.5338983050847458</v>
      </c>
    </row>
    <row r="26" spans="1:8" ht="15">
      <c r="A26">
        <v>0.32</v>
      </c>
      <c r="B26" s="3">
        <v>47.4</v>
      </c>
      <c r="C26" s="2">
        <f t="shared" si="0"/>
        <v>1.48125</v>
      </c>
      <c r="D26" s="2">
        <f t="shared" si="1"/>
        <v>2.9625</v>
      </c>
      <c r="E26" s="1">
        <f t="shared" si="2"/>
        <v>18.515625</v>
      </c>
      <c r="F26" s="2">
        <f t="shared" si="3"/>
        <v>0.9290400000000002</v>
      </c>
      <c r="G26" s="2">
        <f t="shared" si="4"/>
        <v>1.75528125</v>
      </c>
      <c r="H26" s="2">
        <f t="shared" si="5"/>
        <v>0.529282700421941</v>
      </c>
    </row>
    <row r="27" spans="1:8" ht="15">
      <c r="A27">
        <v>0.34</v>
      </c>
      <c r="B27" s="3">
        <v>53.4</v>
      </c>
      <c r="C27" s="2">
        <f t="shared" si="0"/>
        <v>1.5705882352941174</v>
      </c>
      <c r="D27" s="2">
        <f t="shared" si="1"/>
        <v>3.141176470588235</v>
      </c>
      <c r="E27" s="1">
        <f t="shared" si="2"/>
        <v>18.477508650519027</v>
      </c>
      <c r="F27" s="2">
        <f t="shared" si="3"/>
        <v>1.04664</v>
      </c>
      <c r="G27" s="2">
        <f t="shared" si="4"/>
        <v>1.9733979238754318</v>
      </c>
      <c r="H27" s="2">
        <f t="shared" si="5"/>
        <v>0.5303745318352062</v>
      </c>
    </row>
    <row r="28" spans="1:8" ht="15">
      <c r="A28">
        <v>0.36</v>
      </c>
      <c r="B28" s="3">
        <v>59.3</v>
      </c>
      <c r="C28" s="2">
        <f t="shared" si="0"/>
        <v>1.6472222222222224</v>
      </c>
      <c r="D28" s="2">
        <f t="shared" si="1"/>
        <v>3.2944444444444447</v>
      </c>
      <c r="E28" s="1">
        <f t="shared" si="2"/>
        <v>18.302469135802472</v>
      </c>
      <c r="F28" s="2">
        <f t="shared" si="3"/>
        <v>1.1622800000000002</v>
      </c>
      <c r="G28" s="2">
        <f t="shared" si="4"/>
        <v>2.170672839506173</v>
      </c>
      <c r="H28" s="2">
        <f t="shared" si="5"/>
        <v>0.5354468802698145</v>
      </c>
    </row>
    <row r="29" spans="1:8" ht="15">
      <c r="A29">
        <v>0.38</v>
      </c>
      <c r="B29" s="3">
        <v>67</v>
      </c>
      <c r="C29" s="2">
        <f t="shared" si="0"/>
        <v>1.7631578947368423</v>
      </c>
      <c r="D29" s="2">
        <f t="shared" si="1"/>
        <v>3.5263157894736845</v>
      </c>
      <c r="E29" s="1">
        <f t="shared" si="2"/>
        <v>18.559556786703606</v>
      </c>
      <c r="F29" s="2">
        <f t="shared" si="3"/>
        <v>1.3132000000000004</v>
      </c>
      <c r="G29" s="2">
        <f t="shared" si="4"/>
        <v>2.486980609418283</v>
      </c>
      <c r="H29" s="2">
        <f t="shared" si="5"/>
        <v>0.5280298507462687</v>
      </c>
    </row>
    <row r="30" spans="1:8" ht="15">
      <c r="A30">
        <v>0.4</v>
      </c>
      <c r="B30" s="3">
        <v>73.7</v>
      </c>
      <c r="C30" s="2">
        <f t="shared" si="0"/>
        <v>1.8425</v>
      </c>
      <c r="D30" s="2">
        <f t="shared" si="1"/>
        <v>3.685</v>
      </c>
      <c r="E30" s="1">
        <f t="shared" si="2"/>
        <v>18.425</v>
      </c>
      <c r="F30" s="2">
        <f t="shared" si="3"/>
        <v>1.4445200000000002</v>
      </c>
      <c r="G30" s="2">
        <f t="shared" si="4"/>
        <v>2.7158450000000003</v>
      </c>
      <c r="H30" s="2">
        <f t="shared" si="5"/>
        <v>0.5318860244233379</v>
      </c>
    </row>
    <row r="31" spans="1:8" ht="15">
      <c r="A31">
        <v>0.42</v>
      </c>
      <c r="B31" s="3">
        <v>80.7</v>
      </c>
      <c r="C31" s="2">
        <f t="shared" si="0"/>
        <v>1.9214285714285717</v>
      </c>
      <c r="D31" s="2">
        <f t="shared" si="1"/>
        <v>3.8428571428571434</v>
      </c>
      <c r="E31" s="1">
        <f t="shared" si="2"/>
        <v>18.29931972789116</v>
      </c>
      <c r="F31" s="2">
        <f t="shared" si="3"/>
        <v>1.5817200000000002</v>
      </c>
      <c r="G31" s="2">
        <f t="shared" si="4"/>
        <v>2.953510204081634</v>
      </c>
      <c r="H31" s="2">
        <f t="shared" si="5"/>
        <v>0.535539033457249</v>
      </c>
    </row>
    <row r="32" spans="1:8" ht="15">
      <c r="A32">
        <v>0.44</v>
      </c>
      <c r="B32" s="3">
        <v>88.6</v>
      </c>
      <c r="C32" s="2">
        <f t="shared" si="0"/>
        <v>2.0136363636363637</v>
      </c>
      <c r="D32" s="2">
        <f t="shared" si="1"/>
        <v>4.027272727272727</v>
      </c>
      <c r="E32" s="1">
        <f t="shared" si="2"/>
        <v>18.305785123966942</v>
      </c>
      <c r="F32" s="2">
        <f t="shared" si="3"/>
        <v>1.7365599999999999</v>
      </c>
      <c r="G32" s="2">
        <f t="shared" si="4"/>
        <v>3.2437851239669424</v>
      </c>
      <c r="H32" s="2">
        <f t="shared" si="5"/>
        <v>0.5353498871331828</v>
      </c>
    </row>
    <row r="33" spans="1:8" ht="15">
      <c r="A33">
        <v>0.46</v>
      </c>
      <c r="B33" s="3">
        <v>97.1</v>
      </c>
      <c r="C33" s="2">
        <f t="shared" si="0"/>
        <v>2.1108695652173908</v>
      </c>
      <c r="D33" s="2">
        <f t="shared" si="1"/>
        <v>4.2217391304347816</v>
      </c>
      <c r="E33" s="1">
        <f t="shared" si="2"/>
        <v>18.35538752362948</v>
      </c>
      <c r="F33" s="2">
        <f t="shared" si="3"/>
        <v>1.9031600000000002</v>
      </c>
      <c r="G33" s="2">
        <f t="shared" si="4"/>
        <v>3.564616257088845</v>
      </c>
      <c r="H33" s="2">
        <f t="shared" si="5"/>
        <v>0.5339031925849643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0.3</v>
      </c>
      <c r="D41">
        <f>B12</f>
        <v>0.9</v>
      </c>
      <c r="E41">
        <f>B13</f>
        <v>1.7</v>
      </c>
      <c r="F41">
        <f>B14</f>
        <v>3.1</v>
      </c>
      <c r="G41">
        <f>B15</f>
        <v>4.6</v>
      </c>
      <c r="H41">
        <f>B16</f>
        <v>6.6</v>
      </c>
      <c r="I41">
        <f>B17</f>
        <v>8.9</v>
      </c>
      <c r="J41">
        <f>B18</f>
        <v>11.6</v>
      </c>
      <c r="K41">
        <f>B19</f>
        <v>14.7</v>
      </c>
      <c r="L41">
        <f>B20</f>
        <v>18.2</v>
      </c>
      <c r="M41">
        <f>B21</f>
        <v>22</v>
      </c>
      <c r="N41">
        <f>B22</f>
        <v>26.2</v>
      </c>
      <c r="O41">
        <f>B23</f>
        <v>30.8</v>
      </c>
      <c r="P41">
        <f>B24</f>
        <v>35.8</v>
      </c>
      <c r="Q41">
        <f>B25</f>
        <v>41.3</v>
      </c>
      <c r="R41">
        <f>B26</f>
        <v>47.4</v>
      </c>
      <c r="S41">
        <f>B27</f>
        <v>53.4</v>
      </c>
      <c r="T41">
        <f>B28</f>
        <v>59.3</v>
      </c>
      <c r="U41">
        <f>B29</f>
        <v>67</v>
      </c>
      <c r="V41">
        <f>B30</f>
        <v>73.7</v>
      </c>
      <c r="W41">
        <f>B31</f>
        <v>80.7</v>
      </c>
      <c r="X41">
        <f>B32</f>
        <v>88.6</v>
      </c>
      <c r="Y41">
        <f>B33</f>
        <v>97.1</v>
      </c>
    </row>
    <row r="42" spans="1:25" ht="15">
      <c r="A42" t="s">
        <v>6</v>
      </c>
      <c r="C42" s="2">
        <f>C41/C40/100</f>
        <v>0.15</v>
      </c>
      <c r="D42" s="2">
        <f>D41/D40/100</f>
        <v>0.225</v>
      </c>
      <c r="E42" s="2">
        <f>E41/E40/100</f>
        <v>0.2833333333333333</v>
      </c>
      <c r="F42" s="2">
        <f>F41/F40/100</f>
        <v>0.3875</v>
      </c>
      <c r="G42" s="2">
        <f aca="true" t="shared" si="6" ref="G42:P42">G41/G40/100</f>
        <v>0.4599999999999999</v>
      </c>
      <c r="H42" s="2">
        <f t="shared" si="6"/>
        <v>0.55</v>
      </c>
      <c r="I42" s="2">
        <f t="shared" si="6"/>
        <v>0.6357142857142857</v>
      </c>
      <c r="J42" s="2">
        <f t="shared" si="6"/>
        <v>0.725</v>
      </c>
      <c r="K42" s="2">
        <f t="shared" si="6"/>
        <v>0.8166666666666668</v>
      </c>
      <c r="L42" s="2">
        <f t="shared" si="6"/>
        <v>0.9099999999999998</v>
      </c>
      <c r="M42" s="2">
        <f t="shared" si="6"/>
        <v>1</v>
      </c>
      <c r="N42" s="2">
        <f t="shared" si="6"/>
        <v>1.0916666666666668</v>
      </c>
      <c r="O42" s="2">
        <f t="shared" si="6"/>
        <v>1.1846153846153846</v>
      </c>
      <c r="P42" s="2">
        <f t="shared" si="6"/>
        <v>1.2785714285714282</v>
      </c>
      <c r="Q42" s="2">
        <f>Q41/Q40/100</f>
        <v>1.3766666666666665</v>
      </c>
      <c r="R42" s="2">
        <f aca="true" t="shared" si="7" ref="R42:Y42">R41/R40/100</f>
        <v>1.48125</v>
      </c>
      <c r="S42" s="2">
        <f t="shared" si="7"/>
        <v>1.5705882352941174</v>
      </c>
      <c r="T42" s="2">
        <f t="shared" si="7"/>
        <v>1.6472222222222224</v>
      </c>
      <c r="U42" s="2">
        <f t="shared" si="7"/>
        <v>1.7631578947368423</v>
      </c>
      <c r="V42" s="2">
        <f t="shared" si="7"/>
        <v>1.8425</v>
      </c>
      <c r="W42" s="2">
        <f t="shared" si="7"/>
        <v>1.9214285714285717</v>
      </c>
      <c r="X42" s="2">
        <f t="shared" si="7"/>
        <v>2.0136363636363637</v>
      </c>
      <c r="Y42" s="2">
        <f t="shared" si="7"/>
        <v>2.1108695652173908</v>
      </c>
    </row>
    <row r="43" spans="1:25" ht="15">
      <c r="A43" t="s">
        <v>23</v>
      </c>
      <c r="C43" s="2">
        <f>C41/C40/50</f>
        <v>0.3</v>
      </c>
      <c r="D43" s="2">
        <f>D41/D40/50</f>
        <v>0.45</v>
      </c>
      <c r="E43" s="2">
        <f aca="true" t="shared" si="8" ref="E43:S43">E41/E40/50</f>
        <v>0.5666666666666667</v>
      </c>
      <c r="F43" s="2">
        <f t="shared" si="8"/>
        <v>0.775</v>
      </c>
      <c r="G43" s="2">
        <f t="shared" si="8"/>
        <v>0.9199999999999998</v>
      </c>
      <c r="H43" s="2">
        <f t="shared" si="8"/>
        <v>1.1</v>
      </c>
      <c r="I43" s="2">
        <f t="shared" si="8"/>
        <v>1.2714285714285714</v>
      </c>
      <c r="J43" s="2">
        <f t="shared" si="8"/>
        <v>1.45</v>
      </c>
      <c r="K43" s="2">
        <f t="shared" si="8"/>
        <v>1.6333333333333335</v>
      </c>
      <c r="L43" s="2">
        <f t="shared" si="8"/>
        <v>1.8199999999999996</v>
      </c>
      <c r="M43" s="2">
        <f t="shared" si="8"/>
        <v>2</v>
      </c>
      <c r="N43" s="2">
        <f t="shared" si="8"/>
        <v>2.1833333333333336</v>
      </c>
      <c r="O43" s="2">
        <f t="shared" si="8"/>
        <v>2.3692307692307693</v>
      </c>
      <c r="P43" s="2">
        <f t="shared" si="8"/>
        <v>2.5571428571428565</v>
      </c>
      <c r="Q43" s="2">
        <f t="shared" si="8"/>
        <v>2.753333333333333</v>
      </c>
      <c r="R43" s="2">
        <f t="shared" si="8"/>
        <v>2.9625</v>
      </c>
      <c r="S43" s="2">
        <f t="shared" si="8"/>
        <v>3.141176470588235</v>
      </c>
      <c r="T43" s="2">
        <f aca="true" t="shared" si="9" ref="T43:Y43">T41/T40/50</f>
        <v>3.2944444444444447</v>
      </c>
      <c r="U43" s="2">
        <f t="shared" si="9"/>
        <v>3.5263157894736845</v>
      </c>
      <c r="V43" s="2">
        <f t="shared" si="9"/>
        <v>3.685</v>
      </c>
      <c r="W43" s="2">
        <f t="shared" si="9"/>
        <v>3.8428571428571434</v>
      </c>
      <c r="X43" s="2">
        <f t="shared" si="9"/>
        <v>4.027272727272727</v>
      </c>
      <c r="Y43" s="2">
        <f t="shared" si="9"/>
        <v>4.2217391304347816</v>
      </c>
    </row>
    <row r="44" spans="1:25" ht="15">
      <c r="A44" t="s">
        <v>7</v>
      </c>
      <c r="C44" s="1">
        <f>C43*C43/C41*100</f>
        <v>30</v>
      </c>
      <c r="D44" s="1">
        <f aca="true" t="shared" si="10" ref="D44:Y44">D43*D43/D41*100</f>
        <v>22.5</v>
      </c>
      <c r="E44" s="1">
        <f t="shared" si="10"/>
        <v>18.888888888888886</v>
      </c>
      <c r="F44" s="1">
        <f t="shared" si="10"/>
        <v>19.375</v>
      </c>
      <c r="G44" s="1">
        <f t="shared" si="10"/>
        <v>18.399999999999995</v>
      </c>
      <c r="H44" s="1">
        <f t="shared" si="10"/>
        <v>18.33333333333334</v>
      </c>
      <c r="I44" s="1">
        <f t="shared" si="10"/>
        <v>18.163265306122444</v>
      </c>
      <c r="J44" s="1">
        <f t="shared" si="10"/>
        <v>18.125000000000004</v>
      </c>
      <c r="K44" s="1">
        <f t="shared" si="10"/>
        <v>18.148148148148152</v>
      </c>
      <c r="L44" s="1">
        <f t="shared" si="10"/>
        <v>18.199999999999992</v>
      </c>
      <c r="M44" s="1">
        <f t="shared" si="10"/>
        <v>18.181818181818183</v>
      </c>
      <c r="N44" s="1">
        <f t="shared" si="10"/>
        <v>18.19444444444445</v>
      </c>
      <c r="O44" s="1">
        <f t="shared" si="10"/>
        <v>18.224852071005916</v>
      </c>
      <c r="P44" s="1">
        <f t="shared" si="10"/>
        <v>18.265306122448973</v>
      </c>
      <c r="Q44" s="1">
        <f t="shared" si="10"/>
        <v>18.35555555555555</v>
      </c>
      <c r="R44" s="1">
        <f t="shared" si="10"/>
        <v>18.515625</v>
      </c>
      <c r="S44" s="1">
        <f t="shared" si="10"/>
        <v>18.477508650519027</v>
      </c>
      <c r="T44" s="1">
        <f t="shared" si="10"/>
        <v>18.302469135802472</v>
      </c>
      <c r="U44" s="1">
        <f t="shared" si="10"/>
        <v>18.559556786703606</v>
      </c>
      <c r="V44" s="1">
        <f t="shared" si="10"/>
        <v>18.425</v>
      </c>
      <c r="W44" s="1">
        <f t="shared" si="10"/>
        <v>18.29931972789116</v>
      </c>
      <c r="X44" s="1">
        <f t="shared" si="10"/>
        <v>18.305785123966942</v>
      </c>
      <c r="Y44" s="1">
        <f t="shared" si="10"/>
        <v>18.35538752362948</v>
      </c>
    </row>
    <row r="45" spans="1:25" ht="15">
      <c r="A45" t="s">
        <v>8</v>
      </c>
      <c r="C45" s="2">
        <f aca="true" t="shared" si="11" ref="C45:H45">$F$5*9.8*C41/100/1000</f>
        <v>0.00588</v>
      </c>
      <c r="D45" s="2">
        <f t="shared" si="11"/>
        <v>0.01764</v>
      </c>
      <c r="E45" s="2">
        <f t="shared" si="11"/>
        <v>0.03332000000000001</v>
      </c>
      <c r="F45" s="2">
        <f t="shared" si="11"/>
        <v>0.060760000000000015</v>
      </c>
      <c r="G45" s="2">
        <f t="shared" si="11"/>
        <v>0.09015999999999999</v>
      </c>
      <c r="H45" s="2">
        <f t="shared" si="11"/>
        <v>0.12936</v>
      </c>
      <c r="I45" s="2">
        <f aca="true" t="shared" si="12" ref="I45:Q45">0.2*9.8*I41/100</f>
        <v>0.17444000000000004</v>
      </c>
      <c r="J45" s="2">
        <f t="shared" si="12"/>
        <v>0.22736</v>
      </c>
      <c r="K45" s="2">
        <f t="shared" si="12"/>
        <v>0.28812</v>
      </c>
      <c r="L45" s="2">
        <f t="shared" si="12"/>
        <v>0.35672000000000004</v>
      </c>
      <c r="M45" s="2">
        <f t="shared" si="12"/>
        <v>0.4312</v>
      </c>
      <c r="N45" s="2">
        <f t="shared" si="12"/>
        <v>0.5135200000000001</v>
      </c>
      <c r="O45" s="2">
        <f t="shared" si="12"/>
        <v>0.6036800000000001</v>
      </c>
      <c r="P45" s="2">
        <f t="shared" si="12"/>
        <v>0.7016800000000001</v>
      </c>
      <c r="Q45" s="2">
        <f t="shared" si="12"/>
        <v>0.8094800000000001</v>
      </c>
      <c r="R45" s="2">
        <f>0.2*9.8*R41/100</f>
        <v>0.9290400000000001</v>
      </c>
      <c r="S45" s="2">
        <f aca="true" t="shared" si="13" ref="S45:Y45">0.2*9.8*S41/100</f>
        <v>1.04664</v>
      </c>
      <c r="T45" s="2">
        <f t="shared" si="13"/>
        <v>1.16228</v>
      </c>
      <c r="U45" s="2">
        <f t="shared" si="13"/>
        <v>1.3132000000000001</v>
      </c>
      <c r="V45" s="2">
        <f t="shared" si="13"/>
        <v>1.4445200000000002</v>
      </c>
      <c r="W45" s="2">
        <f t="shared" si="13"/>
        <v>1.5817200000000002</v>
      </c>
      <c r="X45" s="2">
        <f t="shared" si="13"/>
        <v>1.73656</v>
      </c>
      <c r="Y45" s="2">
        <f t="shared" si="13"/>
        <v>1.90316</v>
      </c>
    </row>
    <row r="46" spans="1:25" ht="15">
      <c r="A46" t="s">
        <v>9</v>
      </c>
      <c r="C46" s="2">
        <f>$F$5*C43*C43/1000</f>
        <v>0.018</v>
      </c>
      <c r="D46" s="2">
        <f>$F$5*D43*D43/1000</f>
        <v>0.0405</v>
      </c>
      <c r="E46" s="2">
        <f>$F$5*E43*E43/1000</f>
        <v>0.06422222222222221</v>
      </c>
      <c r="F46" s="2">
        <f>$F$5*F43*F43/1000</f>
        <v>0.120125</v>
      </c>
      <c r="G46" s="2">
        <f>$F$5*G43*G43/1000</f>
        <v>0.16927999999999993</v>
      </c>
      <c r="H46" s="2">
        <f aca="true" t="shared" si="14" ref="H46:Y46">0.2*H43*H43</f>
        <v>0.24200000000000005</v>
      </c>
      <c r="I46" s="2">
        <f t="shared" si="14"/>
        <v>0.32330612244897955</v>
      </c>
      <c r="J46" s="2">
        <f t="shared" si="14"/>
        <v>0.4205</v>
      </c>
      <c r="K46" s="2">
        <f t="shared" si="14"/>
        <v>0.5335555555555557</v>
      </c>
      <c r="L46" s="2">
        <f t="shared" si="14"/>
        <v>0.6624799999999997</v>
      </c>
      <c r="M46" s="2">
        <f t="shared" si="14"/>
        <v>0.8</v>
      </c>
      <c r="N46" s="2">
        <f t="shared" si="14"/>
        <v>0.9533888888888892</v>
      </c>
      <c r="O46" s="2">
        <f t="shared" si="14"/>
        <v>1.1226508875739645</v>
      </c>
      <c r="P46" s="2">
        <f t="shared" si="14"/>
        <v>1.3077959183673464</v>
      </c>
      <c r="Q46" s="2">
        <f t="shared" si="14"/>
        <v>1.5161688888888887</v>
      </c>
      <c r="R46" s="2">
        <f t="shared" si="14"/>
        <v>1.7552812500000001</v>
      </c>
      <c r="S46" s="2">
        <f t="shared" si="14"/>
        <v>1.973397923875432</v>
      </c>
      <c r="T46" s="2">
        <f t="shared" si="14"/>
        <v>2.170672839506173</v>
      </c>
      <c r="U46" s="2">
        <f t="shared" si="14"/>
        <v>2.486980609418283</v>
      </c>
      <c r="V46" s="2">
        <f t="shared" si="14"/>
        <v>2.7158450000000003</v>
      </c>
      <c r="W46" s="2">
        <f t="shared" si="14"/>
        <v>2.9535102040816335</v>
      </c>
      <c r="X46" s="2">
        <f t="shared" si="14"/>
        <v>3.2437851239669424</v>
      </c>
      <c r="Y46" s="2">
        <f t="shared" si="14"/>
        <v>3.5646162570888453</v>
      </c>
    </row>
    <row r="47" spans="1:25" ht="15">
      <c r="A47" t="s">
        <v>21</v>
      </c>
      <c r="C47" s="2">
        <f>C45/C46</f>
        <v>0.32666666666666666</v>
      </c>
      <c r="D47" s="2">
        <f aca="true" t="shared" si="15" ref="D47:L47">D45/D46</f>
        <v>0.43555555555555553</v>
      </c>
      <c r="E47" s="2">
        <f t="shared" si="15"/>
        <v>0.518823529411765</v>
      </c>
      <c r="F47" s="2">
        <f t="shared" si="15"/>
        <v>0.5058064516129034</v>
      </c>
      <c r="G47" s="2">
        <f t="shared" si="15"/>
        <v>0.5326086956521741</v>
      </c>
      <c r="H47" s="2">
        <f t="shared" si="15"/>
        <v>0.5345454545454544</v>
      </c>
      <c r="I47" s="2">
        <f t="shared" si="15"/>
        <v>0.539550561797753</v>
      </c>
      <c r="J47" s="2">
        <f t="shared" si="15"/>
        <v>0.5406896551724139</v>
      </c>
      <c r="K47" s="2">
        <f t="shared" si="15"/>
        <v>0.5399999999999998</v>
      </c>
      <c r="L47" s="2">
        <f t="shared" si="15"/>
        <v>0.5384615384615388</v>
      </c>
      <c r="M47" s="2">
        <f aca="true" t="shared" si="16" ref="M47:R47">M45/M46</f>
        <v>0.539</v>
      </c>
      <c r="N47" s="2">
        <f t="shared" si="16"/>
        <v>0.5386259541984733</v>
      </c>
      <c r="O47" s="2">
        <f t="shared" si="16"/>
        <v>0.5377272727272728</v>
      </c>
      <c r="P47" s="2">
        <f t="shared" si="16"/>
        <v>0.5365363128491623</v>
      </c>
      <c r="Q47" s="2">
        <f t="shared" si="16"/>
        <v>0.5338983050847459</v>
      </c>
      <c r="R47" s="2">
        <f t="shared" si="16"/>
        <v>0.5292827004219409</v>
      </c>
      <c r="S47" s="2">
        <f aca="true" t="shared" si="17" ref="S47:Y47">S45/S46</f>
        <v>0.5303745318352061</v>
      </c>
      <c r="T47" s="2">
        <f t="shared" si="17"/>
        <v>0.5354468802698145</v>
      </c>
      <c r="U47" s="2">
        <f t="shared" si="17"/>
        <v>0.5280298507462686</v>
      </c>
      <c r="V47" s="2">
        <f t="shared" si="17"/>
        <v>0.5318860244233379</v>
      </c>
      <c r="W47" s="2">
        <f t="shared" si="17"/>
        <v>0.535539033457249</v>
      </c>
      <c r="X47" s="2">
        <f t="shared" si="17"/>
        <v>0.5353498871331829</v>
      </c>
      <c r="Y47" s="2">
        <f t="shared" si="17"/>
        <v>0.5339031925849642</v>
      </c>
    </row>
    <row r="49" spans="1:25" ht="15">
      <c r="A49" t="s">
        <v>10</v>
      </c>
      <c r="C49" s="1">
        <f>C43/C40</f>
        <v>15</v>
      </c>
      <c r="D49" s="1">
        <f>D43/D40</f>
        <v>11.25</v>
      </c>
      <c r="E49" s="1">
        <f>E43/E40</f>
        <v>9.444444444444445</v>
      </c>
      <c r="F49" s="1">
        <f aca="true" t="shared" si="18" ref="F49:Y49">F43/F40</f>
        <v>9.6875</v>
      </c>
      <c r="G49" s="1">
        <f t="shared" si="18"/>
        <v>9.199999999999998</v>
      </c>
      <c r="H49" s="1">
        <f t="shared" si="18"/>
        <v>9.166666666666668</v>
      </c>
      <c r="I49" s="1">
        <f t="shared" si="18"/>
        <v>9.081632653061224</v>
      </c>
      <c r="J49" s="1">
        <f t="shared" si="18"/>
        <v>9.0625</v>
      </c>
      <c r="K49" s="1">
        <f t="shared" si="18"/>
        <v>9.074074074074076</v>
      </c>
      <c r="L49" s="1">
        <f t="shared" si="18"/>
        <v>9.099999999999998</v>
      </c>
      <c r="M49" s="1">
        <f t="shared" si="18"/>
        <v>9.090909090909092</v>
      </c>
      <c r="N49" s="1">
        <f t="shared" si="18"/>
        <v>9.097222222222223</v>
      </c>
      <c r="O49" s="1">
        <f t="shared" si="18"/>
        <v>9.112426035502958</v>
      </c>
      <c r="P49" s="1">
        <f t="shared" si="18"/>
        <v>9.132653061224486</v>
      </c>
      <c r="Q49" s="1">
        <f t="shared" si="18"/>
        <v>9.177777777777777</v>
      </c>
      <c r="R49" s="1">
        <f t="shared" si="18"/>
        <v>9.2578125</v>
      </c>
      <c r="S49" s="1">
        <f t="shared" si="18"/>
        <v>9.238754325259514</v>
      </c>
      <c r="T49" s="1">
        <f t="shared" si="18"/>
        <v>9.151234567901236</v>
      </c>
      <c r="U49" s="1">
        <f t="shared" si="18"/>
        <v>9.279778393351801</v>
      </c>
      <c r="V49" s="1">
        <f t="shared" si="18"/>
        <v>9.2125</v>
      </c>
      <c r="W49" s="1">
        <f t="shared" si="18"/>
        <v>9.14965986394558</v>
      </c>
      <c r="X49" s="1">
        <f t="shared" si="18"/>
        <v>9.152892561983471</v>
      </c>
      <c r="Y49" s="1">
        <f t="shared" si="18"/>
        <v>9.177693761814743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H35" sqref="H35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0.5</v>
      </c>
      <c r="C11" s="2">
        <f>B11/A11/100</f>
        <v>0.25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$F$5*D11*D11/1000</f>
        <v>0.05</v>
      </c>
      <c r="H11" s="2">
        <f>F11/G11</f>
        <v>0.196</v>
      </c>
    </row>
    <row r="12" spans="1:21" ht="15">
      <c r="A12">
        <v>0.04</v>
      </c>
      <c r="B12" s="3">
        <v>1.1</v>
      </c>
      <c r="C12" s="2">
        <f aca="true" t="shared" si="0" ref="C12:C33">B12/A12/100</f>
        <v>0.275</v>
      </c>
      <c r="D12" s="2">
        <f aca="true" t="shared" si="1" ref="D12:D33">2*B12/A12/100</f>
        <v>0.55</v>
      </c>
      <c r="E12" s="1">
        <f aca="true" t="shared" si="2" ref="E12:E33">D12*D12/B12*100</f>
        <v>27.500000000000004</v>
      </c>
      <c r="F12" s="2">
        <f aca="true" t="shared" si="3" ref="F12:F33">$F$5*9.8*B12/100/1000</f>
        <v>0.021560000000000006</v>
      </c>
      <c r="G12" s="2">
        <f aca="true" t="shared" si="4" ref="G12:G33">$F$5*D12*D12/1000</f>
        <v>0.06050000000000001</v>
      </c>
      <c r="H12" s="2">
        <f aca="true" t="shared" si="5" ref="H12:H33">F12/G12</f>
        <v>0.3563636363636364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2.2</v>
      </c>
      <c r="C13" s="2">
        <f t="shared" si="0"/>
        <v>0.3666666666666667</v>
      </c>
      <c r="D13" s="2">
        <f t="shared" si="1"/>
        <v>0.7333333333333334</v>
      </c>
      <c r="E13" s="1">
        <f t="shared" si="2"/>
        <v>24.44444444444445</v>
      </c>
      <c r="F13" s="2">
        <f t="shared" si="3"/>
        <v>0.04312000000000001</v>
      </c>
      <c r="G13" s="2">
        <f t="shared" si="4"/>
        <v>0.10755555555555557</v>
      </c>
      <c r="H13" s="2">
        <f t="shared" si="5"/>
        <v>0.400909090909091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3.7</v>
      </c>
      <c r="C14" s="2">
        <f t="shared" si="0"/>
        <v>0.4625</v>
      </c>
      <c r="D14" s="2">
        <f t="shared" si="1"/>
        <v>0.925</v>
      </c>
      <c r="E14" s="1">
        <f t="shared" si="2"/>
        <v>23.125</v>
      </c>
      <c r="F14" s="2">
        <f t="shared" si="3"/>
        <v>0.07252000000000002</v>
      </c>
      <c r="G14" s="2">
        <f t="shared" si="4"/>
        <v>0.171125</v>
      </c>
      <c r="H14" s="2">
        <f t="shared" si="5"/>
        <v>0.4237837837837839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5.4</v>
      </c>
      <c r="C15" s="2">
        <f t="shared" si="0"/>
        <v>0.54</v>
      </c>
      <c r="D15" s="2">
        <f t="shared" si="1"/>
        <v>1.08</v>
      </c>
      <c r="E15" s="1">
        <f t="shared" si="2"/>
        <v>21.6</v>
      </c>
      <c r="F15" s="2">
        <f t="shared" si="3"/>
        <v>0.10584000000000002</v>
      </c>
      <c r="G15" s="2">
        <f t="shared" si="4"/>
        <v>0.23328000000000004</v>
      </c>
      <c r="H15" s="2">
        <f t="shared" si="5"/>
        <v>0.4537037037037037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6.6</v>
      </c>
      <c r="C16" s="2">
        <f t="shared" si="0"/>
        <v>0.55</v>
      </c>
      <c r="D16" s="2">
        <f t="shared" si="1"/>
        <v>1.1</v>
      </c>
      <c r="E16" s="1">
        <f t="shared" si="2"/>
        <v>18.33333333333334</v>
      </c>
      <c r="F16" s="2">
        <f t="shared" si="3"/>
        <v>0.12936</v>
      </c>
      <c r="G16" s="2">
        <f t="shared" si="4"/>
        <v>0.24200000000000005</v>
      </c>
      <c r="H16" s="2">
        <f t="shared" si="5"/>
        <v>0.5345454545454544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10</v>
      </c>
      <c r="C17" s="2">
        <f t="shared" si="0"/>
        <v>0.7142857142857142</v>
      </c>
      <c r="D17" s="2">
        <f t="shared" si="1"/>
        <v>1.4285714285714284</v>
      </c>
      <c r="E17" s="1">
        <f t="shared" si="2"/>
        <v>20.40816326530612</v>
      </c>
      <c r="F17" s="2">
        <f t="shared" si="3"/>
        <v>0.19600000000000004</v>
      </c>
      <c r="G17" s="2">
        <f t="shared" si="4"/>
        <v>0.4081632653061223</v>
      </c>
      <c r="H17" s="2">
        <f t="shared" si="5"/>
        <v>0.4802000000000003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13</v>
      </c>
      <c r="C18" s="2">
        <f t="shared" si="0"/>
        <v>0.8125</v>
      </c>
      <c r="D18" s="2">
        <f t="shared" si="1"/>
        <v>1.625</v>
      </c>
      <c r="E18" s="1">
        <f t="shared" si="2"/>
        <v>20.3125</v>
      </c>
      <c r="F18" s="2">
        <f t="shared" si="3"/>
        <v>0.2548</v>
      </c>
      <c r="G18" s="2">
        <f t="shared" si="4"/>
        <v>0.528125</v>
      </c>
      <c r="H18" s="2">
        <f t="shared" si="5"/>
        <v>0.48246153846153855</v>
      </c>
    </row>
    <row r="19" spans="1:21" ht="15">
      <c r="A19">
        <v>0.18</v>
      </c>
      <c r="B19" s="3">
        <v>16.1</v>
      </c>
      <c r="C19" s="2">
        <f t="shared" si="0"/>
        <v>0.8944444444444446</v>
      </c>
      <c r="D19" s="2">
        <f t="shared" si="1"/>
        <v>1.7888888888888892</v>
      </c>
      <c r="E19" s="1">
        <f t="shared" si="2"/>
        <v>19.876543209876548</v>
      </c>
      <c r="F19" s="2">
        <f t="shared" si="3"/>
        <v>0.31556000000000006</v>
      </c>
      <c r="G19" s="2">
        <f t="shared" si="4"/>
        <v>0.640024691358025</v>
      </c>
      <c r="H19" s="2">
        <f t="shared" si="5"/>
        <v>0.4930434782608694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19.8</v>
      </c>
      <c r="C20" s="2">
        <f t="shared" si="0"/>
        <v>0.99</v>
      </c>
      <c r="D20" s="2">
        <f t="shared" si="1"/>
        <v>1.98</v>
      </c>
      <c r="E20" s="1">
        <f t="shared" si="2"/>
        <v>19.799999999999997</v>
      </c>
      <c r="F20" s="2">
        <f t="shared" si="3"/>
        <v>0.3880800000000001</v>
      </c>
      <c r="G20" s="2">
        <f t="shared" si="4"/>
        <v>0.78408</v>
      </c>
      <c r="H20" s="2">
        <f t="shared" si="5"/>
        <v>0.4949494949494951</v>
      </c>
    </row>
    <row r="21" spans="1:8" ht="15">
      <c r="A21">
        <v>0.22</v>
      </c>
      <c r="B21" s="3">
        <v>22.6</v>
      </c>
      <c r="C21" s="2">
        <f t="shared" si="0"/>
        <v>1.0272727272727273</v>
      </c>
      <c r="D21" s="2">
        <f t="shared" si="1"/>
        <v>2.0545454545454547</v>
      </c>
      <c r="E21" s="1">
        <f t="shared" si="2"/>
        <v>18.677685950413224</v>
      </c>
      <c r="F21" s="2">
        <f t="shared" si="3"/>
        <v>0.4429600000000001</v>
      </c>
      <c r="G21" s="2">
        <f t="shared" si="4"/>
        <v>0.8442314049586778</v>
      </c>
      <c r="H21" s="2">
        <f t="shared" si="5"/>
        <v>0.5246902654867257</v>
      </c>
    </row>
    <row r="22" spans="1:8" ht="15">
      <c r="A22">
        <v>0.24</v>
      </c>
      <c r="B22" s="3">
        <v>28.1</v>
      </c>
      <c r="C22" s="2">
        <f t="shared" si="0"/>
        <v>1.1708333333333334</v>
      </c>
      <c r="D22" s="2">
        <f t="shared" si="1"/>
        <v>2.341666666666667</v>
      </c>
      <c r="E22" s="1">
        <f t="shared" si="2"/>
        <v>19.51388888888889</v>
      </c>
      <c r="F22" s="2">
        <f t="shared" si="3"/>
        <v>0.5507600000000001</v>
      </c>
      <c r="G22" s="2">
        <f t="shared" si="4"/>
        <v>1.0966805555555557</v>
      </c>
      <c r="H22" s="2">
        <f t="shared" si="5"/>
        <v>0.5022064056939503</v>
      </c>
    </row>
    <row r="23" spans="1:8" ht="15">
      <c r="A23">
        <v>0.26</v>
      </c>
      <c r="B23" s="3">
        <v>32.9</v>
      </c>
      <c r="C23" s="2">
        <f t="shared" si="0"/>
        <v>1.2653846153846153</v>
      </c>
      <c r="D23" s="2">
        <f t="shared" si="1"/>
        <v>2.5307692307692307</v>
      </c>
      <c r="E23" s="1">
        <f t="shared" si="2"/>
        <v>19.467455621301774</v>
      </c>
      <c r="F23" s="2">
        <f t="shared" si="3"/>
        <v>0.6448400000000001</v>
      </c>
      <c r="G23" s="2">
        <f t="shared" si="4"/>
        <v>1.2809585798816567</v>
      </c>
      <c r="H23" s="2">
        <f t="shared" si="5"/>
        <v>0.503404255319149</v>
      </c>
    </row>
    <row r="24" spans="1:8" ht="15">
      <c r="A24">
        <v>0.28</v>
      </c>
      <c r="B24" s="3">
        <v>35</v>
      </c>
      <c r="C24" s="2">
        <f t="shared" si="0"/>
        <v>1.2499999999999998</v>
      </c>
      <c r="D24" s="2">
        <f t="shared" si="1"/>
        <v>2.4999999999999996</v>
      </c>
      <c r="E24" s="1">
        <f t="shared" si="2"/>
        <v>17.85714285714285</v>
      </c>
      <c r="F24" s="2">
        <f t="shared" si="3"/>
        <v>0.6860000000000002</v>
      </c>
      <c r="G24" s="2">
        <f t="shared" si="4"/>
        <v>1.2499999999999996</v>
      </c>
      <c r="H24" s="2">
        <f t="shared" si="5"/>
        <v>0.5488000000000003</v>
      </c>
    </row>
    <row r="25" spans="1:8" ht="15">
      <c r="A25">
        <v>0.3</v>
      </c>
      <c r="B25" s="3">
        <v>38.1</v>
      </c>
      <c r="C25" s="2">
        <f t="shared" si="0"/>
        <v>1.2700000000000002</v>
      </c>
      <c r="D25" s="2">
        <f t="shared" si="1"/>
        <v>2.5400000000000005</v>
      </c>
      <c r="E25" s="1">
        <f t="shared" si="2"/>
        <v>16.93333333333334</v>
      </c>
      <c r="F25" s="2">
        <f t="shared" si="3"/>
        <v>0.7467600000000001</v>
      </c>
      <c r="G25" s="2">
        <f t="shared" si="4"/>
        <v>1.2903200000000006</v>
      </c>
      <c r="H25" s="2">
        <f t="shared" si="5"/>
        <v>0.5787401574803148</v>
      </c>
    </row>
    <row r="26" spans="1:8" ht="15">
      <c r="A26">
        <v>0.32</v>
      </c>
      <c r="B26" s="3">
        <v>43.6</v>
      </c>
      <c r="C26" s="2">
        <f t="shared" si="0"/>
        <v>1.3625</v>
      </c>
      <c r="D26" s="2">
        <f t="shared" si="1"/>
        <v>2.725</v>
      </c>
      <c r="E26" s="1">
        <f t="shared" si="2"/>
        <v>17.03125</v>
      </c>
      <c r="F26" s="2">
        <f t="shared" si="3"/>
        <v>0.8545600000000002</v>
      </c>
      <c r="G26" s="2">
        <f t="shared" si="4"/>
        <v>1.485125</v>
      </c>
      <c r="H26" s="2">
        <f t="shared" si="5"/>
        <v>0.5754128440366973</v>
      </c>
    </row>
    <row r="27" spans="1:8" ht="15">
      <c r="A27">
        <v>0.34</v>
      </c>
      <c r="B27" s="3">
        <v>49.7</v>
      </c>
      <c r="C27" s="2">
        <f t="shared" si="0"/>
        <v>1.461764705882353</v>
      </c>
      <c r="D27" s="2">
        <f t="shared" si="1"/>
        <v>2.923529411764706</v>
      </c>
      <c r="E27" s="1">
        <f t="shared" si="2"/>
        <v>17.197231833910035</v>
      </c>
      <c r="F27" s="2">
        <f t="shared" si="3"/>
        <v>0.9741200000000001</v>
      </c>
      <c r="G27" s="2">
        <f t="shared" si="4"/>
        <v>1.7094048442906578</v>
      </c>
      <c r="H27" s="2">
        <f t="shared" si="5"/>
        <v>0.5698591549295774</v>
      </c>
    </row>
    <row r="28" spans="1:8" ht="15">
      <c r="A28">
        <v>0.36</v>
      </c>
      <c r="B28" s="3">
        <v>55.7</v>
      </c>
      <c r="C28" s="2">
        <f t="shared" si="0"/>
        <v>1.5472222222222223</v>
      </c>
      <c r="D28" s="2">
        <f t="shared" si="1"/>
        <v>3.0944444444444446</v>
      </c>
      <c r="E28" s="1">
        <f t="shared" si="2"/>
        <v>17.191358024691358</v>
      </c>
      <c r="F28" s="2">
        <f t="shared" si="3"/>
        <v>1.0917200000000002</v>
      </c>
      <c r="G28" s="2">
        <f t="shared" si="4"/>
        <v>1.9151172839506174</v>
      </c>
      <c r="H28" s="2">
        <f t="shared" si="5"/>
        <v>0.5700538599640934</v>
      </c>
    </row>
    <row r="29" spans="1:8" ht="15">
      <c r="A29">
        <v>0.38</v>
      </c>
      <c r="B29" s="3">
        <v>62.8</v>
      </c>
      <c r="C29" s="2">
        <f t="shared" si="0"/>
        <v>1.6526315789473682</v>
      </c>
      <c r="D29" s="2">
        <f t="shared" si="1"/>
        <v>3.3052631578947365</v>
      </c>
      <c r="E29" s="1">
        <f t="shared" si="2"/>
        <v>17.396121883656505</v>
      </c>
      <c r="F29" s="2">
        <f t="shared" si="3"/>
        <v>1.2308800000000002</v>
      </c>
      <c r="G29" s="2">
        <f t="shared" si="4"/>
        <v>2.1849529085872574</v>
      </c>
      <c r="H29" s="2">
        <f t="shared" si="5"/>
        <v>0.5633439490445862</v>
      </c>
    </row>
    <row r="30" spans="1:8" ht="15">
      <c r="A30">
        <v>0.4</v>
      </c>
      <c r="B30" s="3">
        <v>69.6</v>
      </c>
      <c r="C30" s="2">
        <f t="shared" si="0"/>
        <v>1.7399999999999998</v>
      </c>
      <c r="D30" s="2">
        <f t="shared" si="1"/>
        <v>3.4799999999999995</v>
      </c>
      <c r="E30" s="1">
        <f t="shared" si="2"/>
        <v>17.399999999999995</v>
      </c>
      <c r="F30" s="2">
        <f t="shared" si="3"/>
        <v>1.36416</v>
      </c>
      <c r="G30" s="2">
        <f t="shared" si="4"/>
        <v>2.4220799999999993</v>
      </c>
      <c r="H30" s="2">
        <f t="shared" si="5"/>
        <v>0.5632183908045979</v>
      </c>
    </row>
    <row r="31" spans="1:8" ht="15">
      <c r="A31">
        <v>0.42</v>
      </c>
      <c r="B31" s="3">
        <v>76.4</v>
      </c>
      <c r="C31" s="2">
        <f t="shared" si="0"/>
        <v>1.8190476190476192</v>
      </c>
      <c r="D31" s="2">
        <f t="shared" si="1"/>
        <v>3.6380952380952385</v>
      </c>
      <c r="E31" s="1">
        <f t="shared" si="2"/>
        <v>17.324263038548757</v>
      </c>
      <c r="F31" s="2">
        <f t="shared" si="3"/>
        <v>1.4974400000000003</v>
      </c>
      <c r="G31" s="2">
        <f t="shared" si="4"/>
        <v>2.64714739229025</v>
      </c>
      <c r="H31" s="2">
        <f t="shared" si="5"/>
        <v>0.5656806282722513</v>
      </c>
    </row>
    <row r="32" spans="1:8" ht="15">
      <c r="A32">
        <v>0.44</v>
      </c>
      <c r="B32" s="3">
        <v>84.4</v>
      </c>
      <c r="C32" s="2">
        <f t="shared" si="0"/>
        <v>1.9181818181818184</v>
      </c>
      <c r="D32" s="2">
        <f t="shared" si="1"/>
        <v>3.836363636363637</v>
      </c>
      <c r="E32" s="1">
        <f t="shared" si="2"/>
        <v>17.438016528925623</v>
      </c>
      <c r="F32" s="2">
        <f t="shared" si="3"/>
        <v>1.6542400000000002</v>
      </c>
      <c r="G32" s="2">
        <f t="shared" si="4"/>
        <v>2.9435371900826452</v>
      </c>
      <c r="H32" s="2">
        <f t="shared" si="5"/>
        <v>0.5619905213270141</v>
      </c>
    </row>
    <row r="33" spans="1:8" ht="15">
      <c r="A33">
        <v>0.46</v>
      </c>
      <c r="B33" s="3">
        <v>91.6</v>
      </c>
      <c r="C33" s="2">
        <f t="shared" si="0"/>
        <v>1.9913043478260868</v>
      </c>
      <c r="D33" s="2">
        <f t="shared" si="1"/>
        <v>3.9826086956521736</v>
      </c>
      <c r="E33" s="1">
        <f t="shared" si="2"/>
        <v>17.31568998109641</v>
      </c>
      <c r="F33" s="2">
        <f t="shared" si="3"/>
        <v>1.7953599999999998</v>
      </c>
      <c r="G33" s="2">
        <f t="shared" si="4"/>
        <v>3.172234404536862</v>
      </c>
      <c r="H33" s="2">
        <f t="shared" si="5"/>
        <v>0.5659606986899564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0.5</v>
      </c>
      <c r="D41">
        <f>B12</f>
        <v>1.1</v>
      </c>
      <c r="E41">
        <f>B13</f>
        <v>2.2</v>
      </c>
      <c r="F41">
        <f>B14</f>
        <v>3.7</v>
      </c>
      <c r="G41">
        <f>B15</f>
        <v>5.4</v>
      </c>
      <c r="H41">
        <f>B16</f>
        <v>6.6</v>
      </c>
      <c r="I41">
        <f>B17</f>
        <v>10</v>
      </c>
      <c r="J41">
        <f>B18</f>
        <v>13</v>
      </c>
      <c r="K41">
        <f>B19</f>
        <v>16.1</v>
      </c>
      <c r="L41">
        <f>B20</f>
        <v>19.8</v>
      </c>
      <c r="M41">
        <f>B21</f>
        <v>22.6</v>
      </c>
      <c r="N41">
        <f>B22</f>
        <v>28.1</v>
      </c>
      <c r="O41">
        <f>B23</f>
        <v>32.9</v>
      </c>
      <c r="P41">
        <f>B24</f>
        <v>35</v>
      </c>
      <c r="Q41">
        <f>B25</f>
        <v>38.1</v>
      </c>
      <c r="R41">
        <f>B26</f>
        <v>43.6</v>
      </c>
      <c r="S41">
        <f>B27</f>
        <v>49.7</v>
      </c>
      <c r="T41">
        <f>B28</f>
        <v>55.7</v>
      </c>
      <c r="U41">
        <f>B29</f>
        <v>62.8</v>
      </c>
      <c r="V41">
        <f>B30</f>
        <v>69.6</v>
      </c>
      <c r="W41">
        <f>B31</f>
        <v>76.4</v>
      </c>
      <c r="X41">
        <f>B32</f>
        <v>84.4</v>
      </c>
      <c r="Y41">
        <f>B33</f>
        <v>91.6</v>
      </c>
    </row>
    <row r="42" spans="1:25" ht="15">
      <c r="A42" t="s">
        <v>6</v>
      </c>
      <c r="C42" s="2">
        <f>C41/C40/100</f>
        <v>0.25</v>
      </c>
      <c r="D42" s="2">
        <f>D41/D40/100</f>
        <v>0.275</v>
      </c>
      <c r="E42" s="2">
        <f>E41/E40/100</f>
        <v>0.3666666666666667</v>
      </c>
      <c r="F42" s="2">
        <f>F41/F40/100</f>
        <v>0.4625</v>
      </c>
      <c r="G42" s="2">
        <f aca="true" t="shared" si="6" ref="G42:P42">G41/G40/100</f>
        <v>0.54</v>
      </c>
      <c r="H42" s="2">
        <f t="shared" si="6"/>
        <v>0.55</v>
      </c>
      <c r="I42" s="2">
        <f t="shared" si="6"/>
        <v>0.7142857142857142</v>
      </c>
      <c r="J42" s="2">
        <f t="shared" si="6"/>
        <v>0.8125</v>
      </c>
      <c r="K42" s="2">
        <f t="shared" si="6"/>
        <v>0.8944444444444446</v>
      </c>
      <c r="L42" s="2">
        <f t="shared" si="6"/>
        <v>0.99</v>
      </c>
      <c r="M42" s="2">
        <f t="shared" si="6"/>
        <v>1.0272727272727273</v>
      </c>
      <c r="N42" s="2">
        <f t="shared" si="6"/>
        <v>1.1708333333333334</v>
      </c>
      <c r="O42" s="2">
        <f t="shared" si="6"/>
        <v>1.2653846153846153</v>
      </c>
      <c r="P42" s="2">
        <f t="shared" si="6"/>
        <v>1.2499999999999998</v>
      </c>
      <c r="Q42" s="2">
        <f>Q41/Q40/100</f>
        <v>1.2700000000000002</v>
      </c>
      <c r="R42" s="2">
        <f aca="true" t="shared" si="7" ref="R42:Y42">R41/R40/100</f>
        <v>1.3625</v>
      </c>
      <c r="S42" s="2">
        <f t="shared" si="7"/>
        <v>1.461764705882353</v>
      </c>
      <c r="T42" s="2">
        <f t="shared" si="7"/>
        <v>1.5472222222222223</v>
      </c>
      <c r="U42" s="2">
        <f t="shared" si="7"/>
        <v>1.6526315789473682</v>
      </c>
      <c r="V42" s="2">
        <f t="shared" si="7"/>
        <v>1.7399999999999998</v>
      </c>
      <c r="W42" s="2">
        <f t="shared" si="7"/>
        <v>1.8190476190476192</v>
      </c>
      <c r="X42" s="2">
        <f t="shared" si="7"/>
        <v>1.9181818181818184</v>
      </c>
      <c r="Y42" s="2">
        <f t="shared" si="7"/>
        <v>1.9913043478260868</v>
      </c>
    </row>
    <row r="43" spans="1:25" ht="15">
      <c r="A43" t="s">
        <v>23</v>
      </c>
      <c r="C43" s="2">
        <f>C41/C40/50</f>
        <v>0.5</v>
      </c>
      <c r="D43" s="2">
        <f>D41/D40/50</f>
        <v>0.55</v>
      </c>
      <c r="E43" s="2">
        <f aca="true" t="shared" si="8" ref="E43:Y43">E41/E40/50</f>
        <v>0.7333333333333334</v>
      </c>
      <c r="F43" s="2">
        <f t="shared" si="8"/>
        <v>0.925</v>
      </c>
      <c r="G43" s="2">
        <f t="shared" si="8"/>
        <v>1.08</v>
      </c>
      <c r="H43" s="2">
        <f t="shared" si="8"/>
        <v>1.1</v>
      </c>
      <c r="I43" s="2">
        <f t="shared" si="8"/>
        <v>1.4285714285714284</v>
      </c>
      <c r="J43" s="2">
        <f t="shared" si="8"/>
        <v>1.625</v>
      </c>
      <c r="K43" s="2">
        <f t="shared" si="8"/>
        <v>1.7888888888888892</v>
      </c>
      <c r="L43" s="2">
        <f t="shared" si="8"/>
        <v>1.98</v>
      </c>
      <c r="M43" s="2">
        <f t="shared" si="8"/>
        <v>2.0545454545454547</v>
      </c>
      <c r="N43" s="2">
        <f t="shared" si="8"/>
        <v>2.341666666666667</v>
      </c>
      <c r="O43" s="2">
        <f t="shared" si="8"/>
        <v>2.5307692307692307</v>
      </c>
      <c r="P43" s="2">
        <f t="shared" si="8"/>
        <v>2.4999999999999996</v>
      </c>
      <c r="Q43" s="2">
        <f t="shared" si="8"/>
        <v>2.5400000000000005</v>
      </c>
      <c r="R43" s="2">
        <f t="shared" si="8"/>
        <v>2.725</v>
      </c>
      <c r="S43" s="2">
        <f t="shared" si="8"/>
        <v>2.923529411764706</v>
      </c>
      <c r="T43" s="2">
        <f t="shared" si="8"/>
        <v>3.0944444444444446</v>
      </c>
      <c r="U43" s="2">
        <f t="shared" si="8"/>
        <v>3.3052631578947365</v>
      </c>
      <c r="V43" s="2">
        <f t="shared" si="8"/>
        <v>3.4799999999999995</v>
      </c>
      <c r="W43" s="2">
        <f t="shared" si="8"/>
        <v>3.6380952380952385</v>
      </c>
      <c r="X43" s="2">
        <f t="shared" si="8"/>
        <v>3.836363636363637</v>
      </c>
      <c r="Y43" s="2">
        <f t="shared" si="8"/>
        <v>3.9826086956521736</v>
      </c>
    </row>
    <row r="44" spans="1:25" ht="15">
      <c r="A44" t="s">
        <v>7</v>
      </c>
      <c r="C44" s="1">
        <f>C43*C43/C41*100</f>
        <v>50</v>
      </c>
      <c r="D44" s="1">
        <f aca="true" t="shared" si="9" ref="D44:Y44">D43*D43/D41*100</f>
        <v>27.500000000000004</v>
      </c>
      <c r="E44" s="1">
        <f t="shared" si="9"/>
        <v>24.44444444444445</v>
      </c>
      <c r="F44" s="1">
        <f t="shared" si="9"/>
        <v>23.125</v>
      </c>
      <c r="G44" s="1">
        <f t="shared" si="9"/>
        <v>21.6</v>
      </c>
      <c r="H44" s="1">
        <f t="shared" si="9"/>
        <v>18.33333333333334</v>
      </c>
      <c r="I44" s="1">
        <f t="shared" si="9"/>
        <v>20.40816326530612</v>
      </c>
      <c r="J44" s="1">
        <f t="shared" si="9"/>
        <v>20.3125</v>
      </c>
      <c r="K44" s="1">
        <f t="shared" si="9"/>
        <v>19.876543209876548</v>
      </c>
      <c r="L44" s="1">
        <f t="shared" si="9"/>
        <v>19.799999999999997</v>
      </c>
      <c r="M44" s="1">
        <f t="shared" si="9"/>
        <v>18.677685950413224</v>
      </c>
      <c r="N44" s="1">
        <f t="shared" si="9"/>
        <v>19.51388888888889</v>
      </c>
      <c r="O44" s="1">
        <f t="shared" si="9"/>
        <v>19.467455621301774</v>
      </c>
      <c r="P44" s="1">
        <f t="shared" si="9"/>
        <v>17.85714285714285</v>
      </c>
      <c r="Q44" s="1">
        <f t="shared" si="9"/>
        <v>16.93333333333334</v>
      </c>
      <c r="R44" s="1">
        <f t="shared" si="9"/>
        <v>17.03125</v>
      </c>
      <c r="S44" s="1">
        <f t="shared" si="9"/>
        <v>17.197231833910035</v>
      </c>
      <c r="T44" s="1">
        <f t="shared" si="9"/>
        <v>17.191358024691358</v>
      </c>
      <c r="U44" s="1">
        <f t="shared" si="9"/>
        <v>17.396121883656505</v>
      </c>
      <c r="V44" s="1">
        <f t="shared" si="9"/>
        <v>17.399999999999995</v>
      </c>
      <c r="W44" s="1">
        <f t="shared" si="9"/>
        <v>17.324263038548757</v>
      </c>
      <c r="X44" s="1">
        <f t="shared" si="9"/>
        <v>17.438016528925623</v>
      </c>
      <c r="Y44" s="1">
        <f t="shared" si="9"/>
        <v>17.31568998109641</v>
      </c>
    </row>
    <row r="45" spans="1:25" ht="15">
      <c r="A45" t="s">
        <v>8</v>
      </c>
      <c r="C45" s="2">
        <f aca="true" t="shared" si="10" ref="C45:H45">$F$5*9.8*C41/100/1000</f>
        <v>0.009800000000000001</v>
      </c>
      <c r="D45" s="2">
        <f t="shared" si="10"/>
        <v>0.021560000000000006</v>
      </c>
      <c r="E45" s="2">
        <f t="shared" si="10"/>
        <v>0.04312000000000001</v>
      </c>
      <c r="F45" s="2">
        <f t="shared" si="10"/>
        <v>0.07252000000000002</v>
      </c>
      <c r="G45" s="2">
        <f t="shared" si="10"/>
        <v>0.10584000000000002</v>
      </c>
      <c r="H45" s="2">
        <f t="shared" si="10"/>
        <v>0.12936</v>
      </c>
      <c r="I45" s="2">
        <f aca="true" t="shared" si="11" ref="I45:Q45">0.2*9.8*I41/100</f>
        <v>0.196</v>
      </c>
      <c r="J45" s="2">
        <f t="shared" si="11"/>
        <v>0.2548</v>
      </c>
      <c r="K45" s="2">
        <f t="shared" si="11"/>
        <v>0.31556000000000006</v>
      </c>
      <c r="L45" s="2">
        <f t="shared" si="11"/>
        <v>0.3880800000000001</v>
      </c>
      <c r="M45" s="2">
        <f t="shared" si="11"/>
        <v>0.4429600000000001</v>
      </c>
      <c r="N45" s="2">
        <f t="shared" si="11"/>
        <v>0.55076</v>
      </c>
      <c r="O45" s="2">
        <f t="shared" si="11"/>
        <v>0.6448400000000001</v>
      </c>
      <c r="P45" s="2">
        <f t="shared" si="11"/>
        <v>0.686</v>
      </c>
      <c r="Q45" s="2">
        <f t="shared" si="11"/>
        <v>0.7467600000000002</v>
      </c>
      <c r="R45" s="2">
        <f>0.2*9.8*R41/100</f>
        <v>0.8545600000000002</v>
      </c>
      <c r="S45" s="2">
        <f aca="true" t="shared" si="12" ref="S45:Y45">0.2*9.8*S41/100</f>
        <v>0.9741200000000002</v>
      </c>
      <c r="T45" s="2">
        <f t="shared" si="12"/>
        <v>1.09172</v>
      </c>
      <c r="U45" s="2">
        <f t="shared" si="12"/>
        <v>1.23088</v>
      </c>
      <c r="V45" s="2">
        <f t="shared" si="12"/>
        <v>1.36416</v>
      </c>
      <c r="W45" s="2">
        <f t="shared" si="12"/>
        <v>1.4974400000000003</v>
      </c>
      <c r="X45" s="2">
        <f t="shared" si="12"/>
        <v>1.6542400000000004</v>
      </c>
      <c r="Y45" s="2">
        <f t="shared" si="12"/>
        <v>1.79536</v>
      </c>
    </row>
    <row r="46" spans="1:25" ht="15">
      <c r="A46" t="s">
        <v>9</v>
      </c>
      <c r="C46" s="2">
        <f>$F$5*C43*C43/1000</f>
        <v>0.05</v>
      </c>
      <c r="D46" s="2">
        <f>$F$5*D43*D43/1000</f>
        <v>0.06050000000000001</v>
      </c>
      <c r="E46" s="2">
        <f>$F$5*E43*E43/1000</f>
        <v>0.10755555555555557</v>
      </c>
      <c r="F46" s="2">
        <f>$F$5*F43*F43/1000</f>
        <v>0.171125</v>
      </c>
      <c r="G46" s="2">
        <f>$F$5*G43*G43/1000</f>
        <v>0.23328000000000004</v>
      </c>
      <c r="H46" s="2">
        <f aca="true" t="shared" si="13" ref="H46:Y46">0.2*H43*H43</f>
        <v>0.24200000000000005</v>
      </c>
      <c r="I46" s="2">
        <f t="shared" si="13"/>
        <v>0.40816326530612235</v>
      </c>
      <c r="J46" s="2">
        <f t="shared" si="13"/>
        <v>0.5281250000000001</v>
      </c>
      <c r="K46" s="2">
        <f t="shared" si="13"/>
        <v>0.640024691358025</v>
      </c>
      <c r="L46" s="2">
        <f t="shared" si="13"/>
        <v>0.78408</v>
      </c>
      <c r="M46" s="2">
        <f t="shared" si="13"/>
        <v>0.8442314049586778</v>
      </c>
      <c r="N46" s="2">
        <f t="shared" si="13"/>
        <v>1.0966805555555557</v>
      </c>
      <c r="O46" s="2">
        <f t="shared" si="13"/>
        <v>1.2809585798816567</v>
      </c>
      <c r="P46" s="2">
        <f t="shared" si="13"/>
        <v>1.2499999999999996</v>
      </c>
      <c r="Q46" s="2">
        <f t="shared" si="13"/>
        <v>1.2903200000000006</v>
      </c>
      <c r="R46" s="2">
        <f t="shared" si="13"/>
        <v>1.4851250000000003</v>
      </c>
      <c r="S46" s="2">
        <f t="shared" si="13"/>
        <v>1.709404844290658</v>
      </c>
      <c r="T46" s="2">
        <f t="shared" si="13"/>
        <v>1.9151172839506174</v>
      </c>
      <c r="U46" s="2">
        <f t="shared" si="13"/>
        <v>2.1849529085872574</v>
      </c>
      <c r="V46" s="2">
        <f t="shared" si="13"/>
        <v>2.4220799999999993</v>
      </c>
      <c r="W46" s="2">
        <f t="shared" si="13"/>
        <v>2.64714739229025</v>
      </c>
      <c r="X46" s="2">
        <f t="shared" si="13"/>
        <v>2.9435371900826457</v>
      </c>
      <c r="Y46" s="2">
        <f t="shared" si="13"/>
        <v>3.172234404536862</v>
      </c>
    </row>
    <row r="47" spans="1:25" ht="15">
      <c r="A47" t="s">
        <v>21</v>
      </c>
      <c r="C47" s="2">
        <f>C45/C46</f>
        <v>0.196</v>
      </c>
      <c r="D47" s="2">
        <f aca="true" t="shared" si="14" ref="D47:Y47">D45/D46</f>
        <v>0.3563636363636364</v>
      </c>
      <c r="E47" s="2">
        <f t="shared" si="14"/>
        <v>0.400909090909091</v>
      </c>
      <c r="F47" s="2">
        <f t="shared" si="14"/>
        <v>0.4237837837837839</v>
      </c>
      <c r="G47" s="2">
        <f t="shared" si="14"/>
        <v>0.4537037037037037</v>
      </c>
      <c r="H47" s="2">
        <f t="shared" si="14"/>
        <v>0.5345454545454544</v>
      </c>
      <c r="I47" s="2">
        <f t="shared" si="14"/>
        <v>0.4802000000000001</v>
      </c>
      <c r="J47" s="2">
        <f t="shared" si="14"/>
        <v>0.48246153846153844</v>
      </c>
      <c r="K47" s="2">
        <f t="shared" si="14"/>
        <v>0.4930434782608694</v>
      </c>
      <c r="L47" s="2">
        <f t="shared" si="14"/>
        <v>0.4949494949494951</v>
      </c>
      <c r="M47" s="2">
        <f t="shared" si="14"/>
        <v>0.5246902654867257</v>
      </c>
      <c r="N47" s="2">
        <f t="shared" si="14"/>
        <v>0.5022064056939501</v>
      </c>
      <c r="O47" s="2">
        <f t="shared" si="14"/>
        <v>0.503404255319149</v>
      </c>
      <c r="P47" s="2">
        <f t="shared" si="14"/>
        <v>0.5488000000000003</v>
      </c>
      <c r="Q47" s="2">
        <f t="shared" si="14"/>
        <v>0.5787401574803148</v>
      </c>
      <c r="R47" s="2">
        <f t="shared" si="14"/>
        <v>0.5754128440366973</v>
      </c>
      <c r="S47" s="2">
        <f t="shared" si="14"/>
        <v>0.5698591549295774</v>
      </c>
      <c r="T47" s="2">
        <f t="shared" si="14"/>
        <v>0.5700538599640933</v>
      </c>
      <c r="U47" s="2">
        <f t="shared" si="14"/>
        <v>0.5633439490445861</v>
      </c>
      <c r="V47" s="2">
        <f t="shared" si="14"/>
        <v>0.5632183908045979</v>
      </c>
      <c r="W47" s="2">
        <f t="shared" si="14"/>
        <v>0.5656806282722513</v>
      </c>
      <c r="X47" s="2">
        <f t="shared" si="14"/>
        <v>0.5619905213270141</v>
      </c>
      <c r="Y47" s="2">
        <f t="shared" si="14"/>
        <v>0.5659606986899564</v>
      </c>
    </row>
    <row r="49" spans="1:25" ht="15">
      <c r="A49" t="s">
        <v>10</v>
      </c>
      <c r="C49" s="1">
        <f>C43/C40</f>
        <v>25</v>
      </c>
      <c r="D49" s="1">
        <f>D43/D40</f>
        <v>13.75</v>
      </c>
      <c r="E49" s="1">
        <f>E43/E40</f>
        <v>12.222222222222223</v>
      </c>
      <c r="F49" s="1">
        <f aca="true" t="shared" si="15" ref="F49:Y49">F43/F40</f>
        <v>11.5625</v>
      </c>
      <c r="G49" s="1">
        <f t="shared" si="15"/>
        <v>10.8</v>
      </c>
      <c r="H49" s="1">
        <f t="shared" si="15"/>
        <v>9.166666666666668</v>
      </c>
      <c r="I49" s="1">
        <f t="shared" si="15"/>
        <v>10.20408163265306</v>
      </c>
      <c r="J49" s="1">
        <f t="shared" si="15"/>
        <v>10.15625</v>
      </c>
      <c r="K49" s="1">
        <f t="shared" si="15"/>
        <v>9.938271604938274</v>
      </c>
      <c r="L49" s="1">
        <f t="shared" si="15"/>
        <v>9.899999999999999</v>
      </c>
      <c r="M49" s="1">
        <f t="shared" si="15"/>
        <v>9.338842975206612</v>
      </c>
      <c r="N49" s="1">
        <f t="shared" si="15"/>
        <v>9.756944444444445</v>
      </c>
      <c r="O49" s="1">
        <f t="shared" si="15"/>
        <v>9.733727810650887</v>
      </c>
      <c r="P49" s="1">
        <f t="shared" si="15"/>
        <v>8.928571428571425</v>
      </c>
      <c r="Q49" s="1">
        <f t="shared" si="15"/>
        <v>8.466666666666669</v>
      </c>
      <c r="R49" s="1">
        <f t="shared" si="15"/>
        <v>8.515625</v>
      </c>
      <c r="S49" s="1">
        <f t="shared" si="15"/>
        <v>8.598615916955017</v>
      </c>
      <c r="T49" s="1">
        <f t="shared" si="15"/>
        <v>8.595679012345679</v>
      </c>
      <c r="U49" s="1">
        <f t="shared" si="15"/>
        <v>8.698060941828254</v>
      </c>
      <c r="V49" s="1">
        <f t="shared" si="15"/>
        <v>8.699999999999998</v>
      </c>
      <c r="W49" s="1">
        <f t="shared" si="15"/>
        <v>8.662131519274377</v>
      </c>
      <c r="X49" s="1">
        <f t="shared" si="15"/>
        <v>8.719008264462811</v>
      </c>
      <c r="Y49" s="1">
        <f t="shared" si="15"/>
        <v>8.657844990548202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"/>
  <sheetViews>
    <sheetView tabSelected="1" zoomScalePageLayoutView="0" workbookViewId="0" topLeftCell="A1">
      <selection activeCell="J35" sqref="J35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0.4</v>
      </c>
      <c r="C11" s="2">
        <f>B11/A11/100</f>
        <v>0.2</v>
      </c>
      <c r="D11" s="2">
        <f>2*B11/A11/100</f>
        <v>0.4</v>
      </c>
      <c r="E11" s="1">
        <f>D11*D11/B11*100</f>
        <v>40.00000000000001</v>
      </c>
      <c r="F11" s="2">
        <f>$F$5*9.8*B11/100/1000</f>
        <v>0.007840000000000001</v>
      </c>
      <c r="G11" s="2">
        <f>$F$5*D11*D11/1000</f>
        <v>0.032</v>
      </c>
      <c r="H11" s="2">
        <f>F11/G11</f>
        <v>0.24500000000000005</v>
      </c>
    </row>
    <row r="12" spans="1:21" ht="15">
      <c r="A12">
        <v>0.04</v>
      </c>
      <c r="B12" s="3">
        <v>1.15</v>
      </c>
      <c r="C12" s="2">
        <f aca="true" t="shared" si="0" ref="C12:C33">B12/A12/100</f>
        <v>0.2875</v>
      </c>
      <c r="D12" s="2">
        <f aca="true" t="shared" si="1" ref="D12:D33">2*B12/A12/100</f>
        <v>0.575</v>
      </c>
      <c r="E12" s="1">
        <f aca="true" t="shared" si="2" ref="E12:E33">D12*D12/B12*100</f>
        <v>28.749999999999996</v>
      </c>
      <c r="F12" s="2">
        <f aca="true" t="shared" si="3" ref="F12:F33">$F$5*9.8*B12/100/1000</f>
        <v>0.022539999999999998</v>
      </c>
      <c r="G12" s="2">
        <f aca="true" t="shared" si="4" ref="G12:G33">$F$5*D12*D12/1000</f>
        <v>0.06612499999999999</v>
      </c>
      <c r="H12" s="2">
        <f aca="true" t="shared" si="5" ref="H12:H33">F12/G12</f>
        <v>0.3408695652173913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2.2</v>
      </c>
      <c r="C13" s="2">
        <f t="shared" si="0"/>
        <v>0.3666666666666667</v>
      </c>
      <c r="D13" s="2">
        <f t="shared" si="1"/>
        <v>0.7333333333333334</v>
      </c>
      <c r="E13" s="1">
        <f t="shared" si="2"/>
        <v>24.44444444444445</v>
      </c>
      <c r="F13" s="2">
        <f t="shared" si="3"/>
        <v>0.04312000000000001</v>
      </c>
      <c r="G13" s="2">
        <f t="shared" si="4"/>
        <v>0.10755555555555557</v>
      </c>
      <c r="H13" s="2">
        <f t="shared" si="5"/>
        <v>0.400909090909091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3.7</v>
      </c>
      <c r="C14" s="2">
        <f t="shared" si="0"/>
        <v>0.4625</v>
      </c>
      <c r="D14" s="2">
        <f t="shared" si="1"/>
        <v>0.925</v>
      </c>
      <c r="E14" s="1">
        <f t="shared" si="2"/>
        <v>23.125</v>
      </c>
      <c r="F14" s="2">
        <f t="shared" si="3"/>
        <v>0.07252000000000002</v>
      </c>
      <c r="G14" s="2">
        <f t="shared" si="4"/>
        <v>0.171125</v>
      </c>
      <c r="H14" s="2">
        <f t="shared" si="5"/>
        <v>0.4237837837837839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5.45</v>
      </c>
      <c r="C15" s="2">
        <f t="shared" si="0"/>
        <v>0.545</v>
      </c>
      <c r="D15" s="2">
        <f t="shared" si="1"/>
        <v>1.09</v>
      </c>
      <c r="E15" s="1">
        <f t="shared" si="2"/>
        <v>21.800000000000004</v>
      </c>
      <c r="F15" s="2">
        <f t="shared" si="3"/>
        <v>0.10682000000000003</v>
      </c>
      <c r="G15" s="2">
        <f t="shared" si="4"/>
        <v>0.23762000000000005</v>
      </c>
      <c r="H15" s="2">
        <f t="shared" si="5"/>
        <v>0.44954128440366975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7.5</v>
      </c>
      <c r="C16" s="2">
        <f t="shared" si="0"/>
        <v>0.625</v>
      </c>
      <c r="D16" s="2">
        <f t="shared" si="1"/>
        <v>1.25</v>
      </c>
      <c r="E16" s="1">
        <f t="shared" si="2"/>
        <v>20.833333333333336</v>
      </c>
      <c r="F16" s="2">
        <f t="shared" si="3"/>
        <v>0.14700000000000002</v>
      </c>
      <c r="G16" s="2">
        <f t="shared" si="4"/>
        <v>0.3125</v>
      </c>
      <c r="H16" s="2">
        <f t="shared" si="5"/>
        <v>0.47040000000000004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9.95</v>
      </c>
      <c r="C17" s="2">
        <f t="shared" si="0"/>
        <v>0.7107142857142855</v>
      </c>
      <c r="D17" s="2">
        <f t="shared" si="1"/>
        <v>1.421428571428571</v>
      </c>
      <c r="E17" s="1">
        <f t="shared" si="2"/>
        <v>20.306122448979583</v>
      </c>
      <c r="F17" s="2">
        <f t="shared" si="3"/>
        <v>0.19502</v>
      </c>
      <c r="G17" s="2">
        <f t="shared" si="4"/>
        <v>0.4040918367346937</v>
      </c>
      <c r="H17" s="2">
        <f t="shared" si="5"/>
        <v>0.4826130653266334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12.85</v>
      </c>
      <c r="C18" s="2">
        <f t="shared" si="0"/>
        <v>0.803125</v>
      </c>
      <c r="D18" s="2">
        <f t="shared" si="1"/>
        <v>1.60625</v>
      </c>
      <c r="E18" s="1">
        <f t="shared" si="2"/>
        <v>20.078125</v>
      </c>
      <c r="F18" s="2">
        <f t="shared" si="3"/>
        <v>0.25186000000000003</v>
      </c>
      <c r="G18" s="2">
        <f t="shared" si="4"/>
        <v>0.5160078125</v>
      </c>
      <c r="H18" s="2">
        <f t="shared" si="5"/>
        <v>0.4880933852140078</v>
      </c>
    </row>
    <row r="19" spans="1:21" ht="15">
      <c r="A19">
        <v>0.18</v>
      </c>
      <c r="B19" s="3">
        <v>16.1</v>
      </c>
      <c r="C19" s="2">
        <f t="shared" si="0"/>
        <v>0.8944444444444446</v>
      </c>
      <c r="D19" s="2">
        <f t="shared" si="1"/>
        <v>1.7888888888888892</v>
      </c>
      <c r="E19" s="1">
        <f t="shared" si="2"/>
        <v>19.876543209876548</v>
      </c>
      <c r="F19" s="2">
        <f t="shared" si="3"/>
        <v>0.31556000000000006</v>
      </c>
      <c r="G19" s="2">
        <f t="shared" si="4"/>
        <v>0.640024691358025</v>
      </c>
      <c r="H19" s="2">
        <f t="shared" si="5"/>
        <v>0.4930434782608694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19.7</v>
      </c>
      <c r="C20" s="2">
        <f t="shared" si="0"/>
        <v>0.9849999999999999</v>
      </c>
      <c r="D20" s="2">
        <f t="shared" si="1"/>
        <v>1.9699999999999998</v>
      </c>
      <c r="E20" s="1">
        <f t="shared" si="2"/>
        <v>19.699999999999996</v>
      </c>
      <c r="F20" s="2">
        <f t="shared" si="3"/>
        <v>0.38612</v>
      </c>
      <c r="G20" s="2">
        <f t="shared" si="4"/>
        <v>0.7761799999999999</v>
      </c>
      <c r="H20" s="2">
        <f t="shared" si="5"/>
        <v>0.49746192893401026</v>
      </c>
    </row>
    <row r="21" spans="1:8" ht="15">
      <c r="A21">
        <v>0.22</v>
      </c>
      <c r="B21" s="3">
        <v>23.65</v>
      </c>
      <c r="C21" s="2">
        <f t="shared" si="0"/>
        <v>1.075</v>
      </c>
      <c r="D21" s="2">
        <f t="shared" si="1"/>
        <v>2.15</v>
      </c>
      <c r="E21" s="1">
        <f t="shared" si="2"/>
        <v>19.545454545454543</v>
      </c>
      <c r="F21" s="2">
        <f t="shared" si="3"/>
        <v>0.46354</v>
      </c>
      <c r="G21" s="2">
        <f t="shared" si="4"/>
        <v>0.9245</v>
      </c>
      <c r="H21" s="2">
        <f t="shared" si="5"/>
        <v>0.5013953488372093</v>
      </c>
    </row>
    <row r="22" spans="1:8" ht="15">
      <c r="A22">
        <v>0.24</v>
      </c>
      <c r="B22" s="3">
        <v>27.9</v>
      </c>
      <c r="C22" s="2">
        <f t="shared" si="0"/>
        <v>1.1625</v>
      </c>
      <c r="D22" s="2">
        <f t="shared" si="1"/>
        <v>2.325</v>
      </c>
      <c r="E22" s="1">
        <f t="shared" si="2"/>
        <v>19.375000000000004</v>
      </c>
      <c r="F22" s="2">
        <f t="shared" si="3"/>
        <v>0.54684</v>
      </c>
      <c r="G22" s="2">
        <f t="shared" si="4"/>
        <v>1.0811250000000003</v>
      </c>
      <c r="H22" s="2">
        <f t="shared" si="5"/>
        <v>0.505806451612903</v>
      </c>
    </row>
    <row r="23" spans="1:8" ht="15">
      <c r="A23">
        <v>0.26</v>
      </c>
      <c r="B23" s="3">
        <v>32.55</v>
      </c>
      <c r="C23" s="2">
        <f t="shared" si="0"/>
        <v>1.2519230769230767</v>
      </c>
      <c r="D23" s="2">
        <f t="shared" si="1"/>
        <v>2.5038461538461534</v>
      </c>
      <c r="E23" s="1">
        <f t="shared" si="2"/>
        <v>19.260355029585792</v>
      </c>
      <c r="F23" s="2">
        <f t="shared" si="3"/>
        <v>0.63798</v>
      </c>
      <c r="G23" s="2">
        <f t="shared" si="4"/>
        <v>1.253849112426035</v>
      </c>
      <c r="H23" s="2">
        <f t="shared" si="5"/>
        <v>0.5088172043010755</v>
      </c>
    </row>
    <row r="24" spans="1:8" ht="15">
      <c r="A24">
        <v>0.28</v>
      </c>
      <c r="B24" s="3">
        <v>37.95</v>
      </c>
      <c r="C24" s="2">
        <f t="shared" si="0"/>
        <v>1.3553571428571427</v>
      </c>
      <c r="D24" s="2">
        <f t="shared" si="1"/>
        <v>2.7107142857142854</v>
      </c>
      <c r="E24" s="1">
        <f t="shared" si="2"/>
        <v>19.362244897959176</v>
      </c>
      <c r="F24" s="2">
        <f t="shared" si="3"/>
        <v>0.7438200000000001</v>
      </c>
      <c r="G24" s="2">
        <f t="shared" si="4"/>
        <v>1.4695943877551016</v>
      </c>
      <c r="H24" s="2">
        <f t="shared" si="5"/>
        <v>0.5061396574440055</v>
      </c>
    </row>
    <row r="25" spans="1:8" ht="15">
      <c r="A25">
        <v>0.3</v>
      </c>
      <c r="B25" s="3">
        <v>43.4</v>
      </c>
      <c r="C25" s="2">
        <f t="shared" si="0"/>
        <v>1.4466666666666665</v>
      </c>
      <c r="D25" s="2">
        <f t="shared" si="1"/>
        <v>2.893333333333333</v>
      </c>
      <c r="E25" s="1">
        <f t="shared" si="2"/>
        <v>19.288888888888888</v>
      </c>
      <c r="F25" s="2">
        <f t="shared" si="3"/>
        <v>0.85064</v>
      </c>
      <c r="G25" s="2">
        <f t="shared" si="4"/>
        <v>1.6742755555555553</v>
      </c>
      <c r="H25" s="2">
        <f t="shared" si="5"/>
        <v>0.5080645161290324</v>
      </c>
    </row>
    <row r="26" spans="1:8" ht="15">
      <c r="A26">
        <v>0.32</v>
      </c>
      <c r="B26" s="3">
        <v>49</v>
      </c>
      <c r="C26" s="2">
        <f t="shared" si="0"/>
        <v>1.53125</v>
      </c>
      <c r="D26" s="2">
        <f t="shared" si="1"/>
        <v>3.0625</v>
      </c>
      <c r="E26" s="1">
        <f t="shared" si="2"/>
        <v>19.140625</v>
      </c>
      <c r="F26" s="2">
        <f t="shared" si="3"/>
        <v>0.9604000000000001</v>
      </c>
      <c r="G26" s="2">
        <f t="shared" si="4"/>
        <v>1.87578125</v>
      </c>
      <c r="H26" s="2">
        <f t="shared" si="5"/>
        <v>0.5120000000000001</v>
      </c>
    </row>
    <row r="27" spans="1:8" ht="15">
      <c r="A27">
        <v>0.34</v>
      </c>
      <c r="B27" s="3">
        <v>55.2</v>
      </c>
      <c r="C27" s="2">
        <f t="shared" si="0"/>
        <v>1.6235294117647059</v>
      </c>
      <c r="D27" s="2">
        <f t="shared" si="1"/>
        <v>3.2470588235294118</v>
      </c>
      <c r="E27" s="1">
        <f t="shared" si="2"/>
        <v>19.100346020761243</v>
      </c>
      <c r="F27" s="2">
        <f t="shared" si="3"/>
        <v>1.08192</v>
      </c>
      <c r="G27" s="2">
        <f t="shared" si="4"/>
        <v>2.1086782006920415</v>
      </c>
      <c r="H27" s="2">
        <f t="shared" si="5"/>
        <v>0.5130797101449276</v>
      </c>
    </row>
    <row r="28" spans="1:8" ht="15">
      <c r="A28">
        <v>0.36</v>
      </c>
      <c r="B28" s="3">
        <v>62.2</v>
      </c>
      <c r="C28" s="2">
        <f t="shared" si="0"/>
        <v>1.727777777777778</v>
      </c>
      <c r="D28" s="2">
        <f t="shared" si="1"/>
        <v>3.455555555555556</v>
      </c>
      <c r="E28" s="1">
        <f t="shared" si="2"/>
        <v>19.197530864197535</v>
      </c>
      <c r="F28" s="2">
        <f t="shared" si="3"/>
        <v>1.2191200000000002</v>
      </c>
      <c r="G28" s="2">
        <f t="shared" si="4"/>
        <v>2.388172839506174</v>
      </c>
      <c r="H28" s="2">
        <f t="shared" si="5"/>
        <v>0.51048231511254</v>
      </c>
    </row>
    <row r="29" spans="1:8" ht="15">
      <c r="A29">
        <v>0.38</v>
      </c>
      <c r="B29" s="3">
        <v>68.9</v>
      </c>
      <c r="C29" s="2">
        <f t="shared" si="0"/>
        <v>1.8131578947368423</v>
      </c>
      <c r="D29" s="2">
        <f t="shared" si="1"/>
        <v>3.6263157894736846</v>
      </c>
      <c r="E29" s="1">
        <f t="shared" si="2"/>
        <v>19.085872576177287</v>
      </c>
      <c r="F29" s="2">
        <f t="shared" si="3"/>
        <v>1.3504400000000003</v>
      </c>
      <c r="G29" s="2">
        <f t="shared" si="4"/>
        <v>2.6300332409972302</v>
      </c>
      <c r="H29" s="2">
        <f t="shared" si="5"/>
        <v>0.5134687953555879</v>
      </c>
    </row>
    <row r="30" spans="1:8" ht="15">
      <c r="A30">
        <v>0.4</v>
      </c>
      <c r="B30" s="3">
        <v>76.1</v>
      </c>
      <c r="C30" s="2">
        <f t="shared" si="0"/>
        <v>1.9024999999999996</v>
      </c>
      <c r="D30" s="2">
        <f t="shared" si="1"/>
        <v>3.8049999999999993</v>
      </c>
      <c r="E30" s="1">
        <f t="shared" si="2"/>
        <v>19.024999999999995</v>
      </c>
      <c r="F30" s="2">
        <f t="shared" si="3"/>
        <v>1.49156</v>
      </c>
      <c r="G30" s="2">
        <f t="shared" si="4"/>
        <v>2.8956049999999993</v>
      </c>
      <c r="H30" s="2">
        <f t="shared" si="5"/>
        <v>0.5151116951379765</v>
      </c>
    </row>
    <row r="31" spans="1:8" ht="15">
      <c r="A31">
        <v>0.42</v>
      </c>
      <c r="B31" s="3">
        <v>83</v>
      </c>
      <c r="C31" s="2">
        <f t="shared" si="0"/>
        <v>1.9761904761904763</v>
      </c>
      <c r="D31" s="2">
        <f t="shared" si="1"/>
        <v>3.9523809523809526</v>
      </c>
      <c r="E31" s="1">
        <f t="shared" si="2"/>
        <v>18.820861678004537</v>
      </c>
      <c r="F31" s="2">
        <f t="shared" si="3"/>
        <v>1.6268000000000002</v>
      </c>
      <c r="G31" s="2">
        <f t="shared" si="4"/>
        <v>3.1242630385487526</v>
      </c>
      <c r="H31" s="2">
        <f t="shared" si="5"/>
        <v>0.520698795180723</v>
      </c>
    </row>
    <row r="32" spans="1:8" ht="15">
      <c r="A32">
        <v>0.44</v>
      </c>
      <c r="B32" s="3">
        <v>91.8</v>
      </c>
      <c r="C32" s="2">
        <f t="shared" si="0"/>
        <v>2.0863636363636364</v>
      </c>
      <c r="D32" s="2">
        <f t="shared" si="1"/>
        <v>4.172727272727273</v>
      </c>
      <c r="E32" s="1">
        <f t="shared" si="2"/>
        <v>18.96694214876033</v>
      </c>
      <c r="F32" s="2">
        <f t="shared" si="3"/>
        <v>1.7992800000000002</v>
      </c>
      <c r="G32" s="2">
        <f t="shared" si="4"/>
        <v>3.4823305785123972</v>
      </c>
      <c r="H32" s="2">
        <f t="shared" si="5"/>
        <v>0.5166884531590413</v>
      </c>
    </row>
    <row r="33" spans="1:8" ht="15">
      <c r="A33">
        <v>0.46</v>
      </c>
      <c r="B33" s="3">
        <v>99.7</v>
      </c>
      <c r="C33" s="2">
        <f t="shared" si="0"/>
        <v>2.167391304347826</v>
      </c>
      <c r="D33" s="2">
        <f t="shared" si="1"/>
        <v>4.334782608695652</v>
      </c>
      <c r="E33" s="1">
        <f t="shared" si="2"/>
        <v>18.846880907372395</v>
      </c>
      <c r="F33" s="2">
        <f t="shared" si="3"/>
        <v>1.9541200000000003</v>
      </c>
      <c r="G33" s="2">
        <f t="shared" si="4"/>
        <v>3.758068052930056</v>
      </c>
      <c r="H33" s="2">
        <f t="shared" si="5"/>
        <v>0.5199799398194586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0.4</v>
      </c>
      <c r="D41">
        <f>B12</f>
        <v>1.15</v>
      </c>
      <c r="E41">
        <f>B13</f>
        <v>2.2</v>
      </c>
      <c r="F41">
        <f>B14</f>
        <v>3.7</v>
      </c>
      <c r="G41">
        <f>B15</f>
        <v>5.45</v>
      </c>
      <c r="H41">
        <f>B16</f>
        <v>7.5</v>
      </c>
      <c r="I41">
        <f>B17</f>
        <v>9.95</v>
      </c>
      <c r="J41">
        <f>B18</f>
        <v>12.85</v>
      </c>
      <c r="K41">
        <f>B19</f>
        <v>16.1</v>
      </c>
      <c r="L41">
        <f>B20</f>
        <v>19.7</v>
      </c>
      <c r="M41">
        <f>B21</f>
        <v>23.65</v>
      </c>
      <c r="N41">
        <f>B22</f>
        <v>27.9</v>
      </c>
      <c r="O41">
        <f>B23</f>
        <v>32.55</v>
      </c>
      <c r="P41">
        <f>B24</f>
        <v>37.95</v>
      </c>
      <c r="Q41">
        <f>B25</f>
        <v>43.4</v>
      </c>
      <c r="R41">
        <f>B26</f>
        <v>49</v>
      </c>
      <c r="S41">
        <f>B27</f>
        <v>55.2</v>
      </c>
      <c r="T41">
        <f>B28</f>
        <v>62.2</v>
      </c>
      <c r="U41">
        <f>B29</f>
        <v>68.9</v>
      </c>
      <c r="V41">
        <f>B30</f>
        <v>76.1</v>
      </c>
      <c r="W41">
        <f>B31</f>
        <v>83</v>
      </c>
      <c r="X41">
        <f>B32</f>
        <v>91.8</v>
      </c>
      <c r="Y41">
        <f>B33</f>
        <v>99.7</v>
      </c>
    </row>
    <row r="42" spans="1:25" ht="15">
      <c r="A42" t="s">
        <v>6</v>
      </c>
      <c r="C42" s="2">
        <f>C41/C40/100</f>
        <v>0.2</v>
      </c>
      <c r="D42" s="2">
        <f>D41/D40/100</f>
        <v>0.2875</v>
      </c>
      <c r="E42" s="2">
        <f>E41/E40/100</f>
        <v>0.3666666666666667</v>
      </c>
      <c r="F42" s="2">
        <f>F41/F40/100</f>
        <v>0.4625</v>
      </c>
      <c r="G42" s="2">
        <f aca="true" t="shared" si="6" ref="G42:P42">G41/G40/100</f>
        <v>0.545</v>
      </c>
      <c r="H42" s="2">
        <f t="shared" si="6"/>
        <v>0.625</v>
      </c>
      <c r="I42" s="2">
        <f t="shared" si="6"/>
        <v>0.7107142857142855</v>
      </c>
      <c r="J42" s="2">
        <f t="shared" si="6"/>
        <v>0.803125</v>
      </c>
      <c r="K42" s="2">
        <f t="shared" si="6"/>
        <v>0.8944444444444446</v>
      </c>
      <c r="L42" s="2">
        <f t="shared" si="6"/>
        <v>0.9849999999999999</v>
      </c>
      <c r="M42" s="2">
        <f t="shared" si="6"/>
        <v>1.075</v>
      </c>
      <c r="N42" s="2">
        <f t="shared" si="6"/>
        <v>1.1625</v>
      </c>
      <c r="O42" s="2">
        <f t="shared" si="6"/>
        <v>1.2519230769230767</v>
      </c>
      <c r="P42" s="2">
        <f t="shared" si="6"/>
        <v>1.3553571428571427</v>
      </c>
      <c r="Q42" s="2">
        <f>Q41/Q40/100</f>
        <v>1.4466666666666665</v>
      </c>
      <c r="R42" s="2">
        <f aca="true" t="shared" si="7" ref="R42:Y42">R41/R40/100</f>
        <v>1.53125</v>
      </c>
      <c r="S42" s="2">
        <f t="shared" si="7"/>
        <v>1.6235294117647059</v>
      </c>
      <c r="T42" s="2">
        <f t="shared" si="7"/>
        <v>1.727777777777778</v>
      </c>
      <c r="U42" s="2">
        <f t="shared" si="7"/>
        <v>1.8131578947368423</v>
      </c>
      <c r="V42" s="2">
        <f t="shared" si="7"/>
        <v>1.9024999999999996</v>
      </c>
      <c r="W42" s="2">
        <f t="shared" si="7"/>
        <v>1.9761904761904763</v>
      </c>
      <c r="X42" s="2">
        <f t="shared" si="7"/>
        <v>2.0863636363636364</v>
      </c>
      <c r="Y42" s="2">
        <f t="shared" si="7"/>
        <v>2.167391304347826</v>
      </c>
    </row>
    <row r="43" spans="1:25" ht="15">
      <c r="A43" t="s">
        <v>23</v>
      </c>
      <c r="C43" s="2">
        <f>C41/C40/50</f>
        <v>0.4</v>
      </c>
      <c r="D43" s="2">
        <f>D41/D40/50</f>
        <v>0.575</v>
      </c>
      <c r="E43" s="2">
        <f aca="true" t="shared" si="8" ref="E43:Y43">E41/E40/50</f>
        <v>0.7333333333333334</v>
      </c>
      <c r="F43" s="2">
        <f t="shared" si="8"/>
        <v>0.925</v>
      </c>
      <c r="G43" s="2">
        <f t="shared" si="8"/>
        <v>1.09</v>
      </c>
      <c r="H43" s="2">
        <f t="shared" si="8"/>
        <v>1.25</v>
      </c>
      <c r="I43" s="2">
        <f t="shared" si="8"/>
        <v>1.421428571428571</v>
      </c>
      <c r="J43" s="2">
        <f t="shared" si="8"/>
        <v>1.60625</v>
      </c>
      <c r="K43" s="2">
        <f t="shared" si="8"/>
        <v>1.7888888888888892</v>
      </c>
      <c r="L43" s="2">
        <f t="shared" si="8"/>
        <v>1.9699999999999998</v>
      </c>
      <c r="M43" s="2">
        <f t="shared" si="8"/>
        <v>2.15</v>
      </c>
      <c r="N43" s="2">
        <f t="shared" si="8"/>
        <v>2.325</v>
      </c>
      <c r="O43" s="2">
        <f t="shared" si="8"/>
        <v>2.5038461538461534</v>
      </c>
      <c r="P43" s="2">
        <f t="shared" si="8"/>
        <v>2.7107142857142854</v>
      </c>
      <c r="Q43" s="2">
        <f t="shared" si="8"/>
        <v>2.893333333333333</v>
      </c>
      <c r="R43" s="2">
        <f t="shared" si="8"/>
        <v>3.0625</v>
      </c>
      <c r="S43" s="2">
        <f t="shared" si="8"/>
        <v>3.2470588235294118</v>
      </c>
      <c r="T43" s="2">
        <f t="shared" si="8"/>
        <v>3.455555555555556</v>
      </c>
      <c r="U43" s="2">
        <f t="shared" si="8"/>
        <v>3.6263157894736846</v>
      </c>
      <c r="V43" s="2">
        <f t="shared" si="8"/>
        <v>3.8049999999999993</v>
      </c>
      <c r="W43" s="2">
        <f t="shared" si="8"/>
        <v>3.9523809523809526</v>
      </c>
      <c r="X43" s="2">
        <f t="shared" si="8"/>
        <v>4.172727272727273</v>
      </c>
      <c r="Y43" s="2">
        <f t="shared" si="8"/>
        <v>4.334782608695652</v>
      </c>
    </row>
    <row r="44" spans="1:25" ht="15">
      <c r="A44" t="s">
        <v>7</v>
      </c>
      <c r="C44" s="1">
        <f>C43*C43/C41*100</f>
        <v>40.00000000000001</v>
      </c>
      <c r="D44" s="1">
        <f aca="true" t="shared" si="9" ref="D44:Y44">D43*D43/D41*100</f>
        <v>28.749999999999996</v>
      </c>
      <c r="E44" s="1">
        <f t="shared" si="9"/>
        <v>24.44444444444445</v>
      </c>
      <c r="F44" s="1">
        <f t="shared" si="9"/>
        <v>23.125</v>
      </c>
      <c r="G44" s="1">
        <f t="shared" si="9"/>
        <v>21.800000000000004</v>
      </c>
      <c r="H44" s="1">
        <f t="shared" si="9"/>
        <v>20.833333333333336</v>
      </c>
      <c r="I44" s="1">
        <f t="shared" si="9"/>
        <v>20.306122448979583</v>
      </c>
      <c r="J44" s="1">
        <f t="shared" si="9"/>
        <v>20.078125</v>
      </c>
      <c r="K44" s="1">
        <f t="shared" si="9"/>
        <v>19.876543209876548</v>
      </c>
      <c r="L44" s="1">
        <f t="shared" si="9"/>
        <v>19.699999999999996</v>
      </c>
      <c r="M44" s="1">
        <f t="shared" si="9"/>
        <v>19.545454545454543</v>
      </c>
      <c r="N44" s="1">
        <f t="shared" si="9"/>
        <v>19.375000000000004</v>
      </c>
      <c r="O44" s="1">
        <f t="shared" si="9"/>
        <v>19.260355029585792</v>
      </c>
      <c r="P44" s="1">
        <f t="shared" si="9"/>
        <v>19.362244897959176</v>
      </c>
      <c r="Q44" s="1">
        <f t="shared" si="9"/>
        <v>19.288888888888888</v>
      </c>
      <c r="R44" s="1">
        <f t="shared" si="9"/>
        <v>19.140625</v>
      </c>
      <c r="S44" s="1">
        <f t="shared" si="9"/>
        <v>19.100346020761243</v>
      </c>
      <c r="T44" s="1">
        <f t="shared" si="9"/>
        <v>19.197530864197535</v>
      </c>
      <c r="U44" s="1">
        <f t="shared" si="9"/>
        <v>19.085872576177287</v>
      </c>
      <c r="V44" s="1">
        <f t="shared" si="9"/>
        <v>19.024999999999995</v>
      </c>
      <c r="W44" s="1">
        <f t="shared" si="9"/>
        <v>18.820861678004537</v>
      </c>
      <c r="X44" s="1">
        <f t="shared" si="9"/>
        <v>18.96694214876033</v>
      </c>
      <c r="Y44" s="1">
        <f t="shared" si="9"/>
        <v>18.846880907372395</v>
      </c>
    </row>
    <row r="45" spans="1:25" ht="15">
      <c r="A45" t="s">
        <v>8</v>
      </c>
      <c r="C45" s="2">
        <f aca="true" t="shared" si="10" ref="C45:H45">$F$5*9.8*C41/100/1000</f>
        <v>0.007840000000000001</v>
      </c>
      <c r="D45" s="2">
        <f t="shared" si="10"/>
        <v>0.022539999999999998</v>
      </c>
      <c r="E45" s="2">
        <f t="shared" si="10"/>
        <v>0.04312000000000001</v>
      </c>
      <c r="F45" s="2">
        <f t="shared" si="10"/>
        <v>0.07252000000000002</v>
      </c>
      <c r="G45" s="2">
        <f t="shared" si="10"/>
        <v>0.10682000000000003</v>
      </c>
      <c r="H45" s="2">
        <f t="shared" si="10"/>
        <v>0.14700000000000002</v>
      </c>
      <c r="I45" s="2">
        <f aca="true" t="shared" si="11" ref="I45:Q45">0.2*9.8*I41/100</f>
        <v>0.19502</v>
      </c>
      <c r="J45" s="2">
        <f t="shared" si="11"/>
        <v>0.25186</v>
      </c>
      <c r="K45" s="2">
        <f t="shared" si="11"/>
        <v>0.31556000000000006</v>
      </c>
      <c r="L45" s="2">
        <f t="shared" si="11"/>
        <v>0.38612</v>
      </c>
      <c r="M45" s="2">
        <f t="shared" si="11"/>
        <v>0.46354</v>
      </c>
      <c r="N45" s="2">
        <f t="shared" si="11"/>
        <v>0.54684</v>
      </c>
      <c r="O45" s="2">
        <f t="shared" si="11"/>
        <v>0.63798</v>
      </c>
      <c r="P45" s="2">
        <f t="shared" si="11"/>
        <v>0.7438200000000001</v>
      </c>
      <c r="Q45" s="2">
        <f t="shared" si="11"/>
        <v>0.8506400000000001</v>
      </c>
      <c r="R45" s="2">
        <f>0.2*9.8*R41/100</f>
        <v>0.9604</v>
      </c>
      <c r="S45" s="2">
        <f aca="true" t="shared" si="12" ref="S45:Y45">0.2*9.8*S41/100</f>
        <v>1.0819200000000002</v>
      </c>
      <c r="T45" s="2">
        <f t="shared" si="12"/>
        <v>1.2191200000000002</v>
      </c>
      <c r="U45" s="2">
        <f t="shared" si="12"/>
        <v>1.35044</v>
      </c>
      <c r="V45" s="2">
        <f t="shared" si="12"/>
        <v>1.49156</v>
      </c>
      <c r="W45" s="2">
        <f t="shared" si="12"/>
        <v>1.6268</v>
      </c>
      <c r="X45" s="2">
        <f t="shared" si="12"/>
        <v>1.7992800000000002</v>
      </c>
      <c r="Y45" s="2">
        <f t="shared" si="12"/>
        <v>1.9541200000000003</v>
      </c>
    </row>
    <row r="46" spans="1:25" ht="15">
      <c r="A46" t="s">
        <v>9</v>
      </c>
      <c r="C46" s="2">
        <f>$F$5*C43*C43/1000</f>
        <v>0.032</v>
      </c>
      <c r="D46" s="2">
        <f>$F$5*D43*D43/1000</f>
        <v>0.06612499999999999</v>
      </c>
      <c r="E46" s="2">
        <f>$F$5*E43*E43/1000</f>
        <v>0.10755555555555557</v>
      </c>
      <c r="F46" s="2">
        <f>$F$5*F43*F43/1000</f>
        <v>0.171125</v>
      </c>
      <c r="G46" s="2">
        <f>$F$5*G43*G43/1000</f>
        <v>0.23762000000000005</v>
      </c>
      <c r="H46" s="2">
        <f aca="true" t="shared" si="13" ref="H46:Y46">0.2*H43*H43</f>
        <v>0.3125</v>
      </c>
      <c r="I46" s="2">
        <f t="shared" si="13"/>
        <v>0.4040918367346936</v>
      </c>
      <c r="J46" s="2">
        <f t="shared" si="13"/>
        <v>0.5160078125</v>
      </c>
      <c r="K46" s="2">
        <f t="shared" si="13"/>
        <v>0.640024691358025</v>
      </c>
      <c r="L46" s="2">
        <f t="shared" si="13"/>
        <v>0.7761799999999999</v>
      </c>
      <c r="M46" s="2">
        <f t="shared" si="13"/>
        <v>0.9245</v>
      </c>
      <c r="N46" s="2">
        <f t="shared" si="13"/>
        <v>1.0811250000000003</v>
      </c>
      <c r="O46" s="2">
        <f t="shared" si="13"/>
        <v>1.2538491124260351</v>
      </c>
      <c r="P46" s="2">
        <f t="shared" si="13"/>
        <v>1.4695943877551019</v>
      </c>
      <c r="Q46" s="2">
        <f t="shared" si="13"/>
        <v>1.6742755555555553</v>
      </c>
      <c r="R46" s="2">
        <f t="shared" si="13"/>
        <v>1.8757812500000002</v>
      </c>
      <c r="S46" s="2">
        <f t="shared" si="13"/>
        <v>2.1086782006920415</v>
      </c>
      <c r="T46" s="2">
        <f t="shared" si="13"/>
        <v>2.388172839506174</v>
      </c>
      <c r="U46" s="2">
        <f t="shared" si="13"/>
        <v>2.6300332409972307</v>
      </c>
      <c r="V46" s="2">
        <f t="shared" si="13"/>
        <v>2.895604999999999</v>
      </c>
      <c r="W46" s="2">
        <f t="shared" si="13"/>
        <v>3.124263038548753</v>
      </c>
      <c r="X46" s="2">
        <f t="shared" si="13"/>
        <v>3.482330578512397</v>
      </c>
      <c r="Y46" s="2">
        <f t="shared" si="13"/>
        <v>3.758068052930056</v>
      </c>
    </row>
    <row r="47" spans="1:25" ht="15">
      <c r="A47" t="s">
        <v>21</v>
      </c>
      <c r="C47" s="2">
        <f>C45/C46</f>
        <v>0.24500000000000005</v>
      </c>
      <c r="D47" s="2">
        <f aca="true" t="shared" si="14" ref="D47:Y47">D45/D46</f>
        <v>0.3408695652173913</v>
      </c>
      <c r="E47" s="2">
        <f t="shared" si="14"/>
        <v>0.400909090909091</v>
      </c>
      <c r="F47" s="2">
        <f t="shared" si="14"/>
        <v>0.4237837837837839</v>
      </c>
      <c r="G47" s="2">
        <f t="shared" si="14"/>
        <v>0.44954128440366975</v>
      </c>
      <c r="H47" s="2">
        <f t="shared" si="14"/>
        <v>0.47040000000000004</v>
      </c>
      <c r="I47" s="2">
        <f t="shared" si="14"/>
        <v>0.48261306532663345</v>
      </c>
      <c r="J47" s="2">
        <f t="shared" si="14"/>
        <v>0.4880933852140077</v>
      </c>
      <c r="K47" s="2">
        <f t="shared" si="14"/>
        <v>0.4930434782608694</v>
      </c>
      <c r="L47" s="2">
        <f t="shared" si="14"/>
        <v>0.49746192893401026</v>
      </c>
      <c r="M47" s="2">
        <f t="shared" si="14"/>
        <v>0.5013953488372093</v>
      </c>
      <c r="N47" s="2">
        <f t="shared" si="14"/>
        <v>0.505806451612903</v>
      </c>
      <c r="O47" s="2">
        <f t="shared" si="14"/>
        <v>0.5088172043010754</v>
      </c>
      <c r="P47" s="2">
        <f t="shared" si="14"/>
        <v>0.5061396574440055</v>
      </c>
      <c r="Q47" s="2">
        <f t="shared" si="14"/>
        <v>0.5080645161290324</v>
      </c>
      <c r="R47" s="2">
        <f t="shared" si="14"/>
        <v>0.512</v>
      </c>
      <c r="S47" s="2">
        <f t="shared" si="14"/>
        <v>0.5130797101449277</v>
      </c>
      <c r="T47" s="2">
        <f t="shared" si="14"/>
        <v>0.51048231511254</v>
      </c>
      <c r="U47" s="2">
        <f t="shared" si="14"/>
        <v>0.5134687953555876</v>
      </c>
      <c r="V47" s="2">
        <f t="shared" si="14"/>
        <v>0.5151116951379765</v>
      </c>
      <c r="W47" s="2">
        <f t="shared" si="14"/>
        <v>0.5206987951807228</v>
      </c>
      <c r="X47" s="2">
        <f t="shared" si="14"/>
        <v>0.5166884531590414</v>
      </c>
      <c r="Y47" s="2">
        <f t="shared" si="14"/>
        <v>0.5199799398194586</v>
      </c>
    </row>
    <row r="49" spans="1:25" ht="15">
      <c r="A49" t="s">
        <v>10</v>
      </c>
      <c r="C49" s="1">
        <f>C43/C40</f>
        <v>20</v>
      </c>
      <c r="D49" s="1">
        <f>D43/D40</f>
        <v>14.374999999999998</v>
      </c>
      <c r="E49" s="1">
        <f>E43/E40</f>
        <v>12.222222222222223</v>
      </c>
      <c r="F49" s="1">
        <f aca="true" t="shared" si="15" ref="F49:Y49">F43/F40</f>
        <v>11.5625</v>
      </c>
      <c r="G49" s="1">
        <f t="shared" si="15"/>
        <v>10.9</v>
      </c>
      <c r="H49" s="1">
        <f t="shared" si="15"/>
        <v>10.416666666666668</v>
      </c>
      <c r="I49" s="1">
        <f t="shared" si="15"/>
        <v>10.153061224489791</v>
      </c>
      <c r="J49" s="1">
        <f t="shared" si="15"/>
        <v>10.0390625</v>
      </c>
      <c r="K49" s="1">
        <f t="shared" si="15"/>
        <v>9.938271604938274</v>
      </c>
      <c r="L49" s="1">
        <f t="shared" si="15"/>
        <v>9.849999999999998</v>
      </c>
      <c r="M49" s="1">
        <f t="shared" si="15"/>
        <v>9.772727272727272</v>
      </c>
      <c r="N49" s="1">
        <f t="shared" si="15"/>
        <v>9.687500000000002</v>
      </c>
      <c r="O49" s="1">
        <f t="shared" si="15"/>
        <v>9.630177514792898</v>
      </c>
      <c r="P49" s="1">
        <f t="shared" si="15"/>
        <v>9.68112244897959</v>
      </c>
      <c r="Q49" s="1">
        <f t="shared" si="15"/>
        <v>9.644444444444444</v>
      </c>
      <c r="R49" s="1">
        <f t="shared" si="15"/>
        <v>9.5703125</v>
      </c>
      <c r="S49" s="1">
        <f t="shared" si="15"/>
        <v>9.550173010380622</v>
      </c>
      <c r="T49" s="1">
        <f t="shared" si="15"/>
        <v>9.598765432098768</v>
      </c>
      <c r="U49" s="1">
        <f t="shared" si="15"/>
        <v>9.542936288088644</v>
      </c>
      <c r="V49" s="1">
        <f t="shared" si="15"/>
        <v>9.512499999999998</v>
      </c>
      <c r="W49" s="1">
        <f t="shared" si="15"/>
        <v>9.410430839002268</v>
      </c>
      <c r="X49" s="1">
        <f t="shared" si="15"/>
        <v>9.483471074380166</v>
      </c>
      <c r="Y49" s="1">
        <f t="shared" si="15"/>
        <v>9.423440453686199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C44" sqref="C44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100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0.4</v>
      </c>
      <c r="C11" s="2">
        <f>B11/A11/100</f>
        <v>0.2</v>
      </c>
      <c r="D11" s="2">
        <f>2*B11/A11/100</f>
        <v>0.4</v>
      </c>
      <c r="E11" s="1">
        <f>D11*D11/B11*100</f>
        <v>40.00000000000001</v>
      </c>
      <c r="F11" s="2">
        <f>$F$5*9.8*B11/100/1000</f>
        <v>0.003920000000000001</v>
      </c>
      <c r="G11" s="2">
        <f>$F$5*D11*D11/1000</f>
        <v>0.016</v>
      </c>
      <c r="H11" s="2">
        <f>F11/G11</f>
        <v>0.24500000000000005</v>
      </c>
    </row>
    <row r="12" spans="1:21" ht="15">
      <c r="A12">
        <v>0.04</v>
      </c>
      <c r="B12" s="3">
        <v>1.1</v>
      </c>
      <c r="C12" s="2">
        <f aca="true" t="shared" si="0" ref="C12:C33">B12/A12/100</f>
        <v>0.275</v>
      </c>
      <c r="D12" s="2">
        <f aca="true" t="shared" si="1" ref="D12:D33">2*B12/A12/100</f>
        <v>0.55</v>
      </c>
      <c r="E12" s="1">
        <f aca="true" t="shared" si="2" ref="E12:E33">D12*D12/B12*100</f>
        <v>27.500000000000004</v>
      </c>
      <c r="F12" s="2">
        <f aca="true" t="shared" si="3" ref="F12:F33">$F$5*9.8*B12/100/1000</f>
        <v>0.010780000000000003</v>
      </c>
      <c r="G12" s="2">
        <f aca="true" t="shared" si="4" ref="G12:G33">$F$5*D12*D12/1000</f>
        <v>0.030250000000000006</v>
      </c>
      <c r="H12" s="2">
        <f aca="true" t="shared" si="5" ref="H12:H33">F12/G12</f>
        <v>0.3563636363636364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1.6</v>
      </c>
      <c r="C13" s="2">
        <f t="shared" si="0"/>
        <v>0.26666666666666666</v>
      </c>
      <c r="D13" s="2">
        <f t="shared" si="1"/>
        <v>0.5333333333333333</v>
      </c>
      <c r="E13" s="1">
        <f t="shared" si="2"/>
        <v>17.777777777777775</v>
      </c>
      <c r="F13" s="2">
        <f t="shared" si="3"/>
        <v>0.015680000000000003</v>
      </c>
      <c r="G13" s="2">
        <f t="shared" si="4"/>
        <v>0.028444444444444446</v>
      </c>
      <c r="H13" s="2">
        <f t="shared" si="5"/>
        <v>0.5512500000000001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3.5</v>
      </c>
      <c r="C14" s="2">
        <f t="shared" si="0"/>
        <v>0.4375</v>
      </c>
      <c r="D14" s="2">
        <f t="shared" si="1"/>
        <v>0.875</v>
      </c>
      <c r="E14" s="1">
        <f t="shared" si="2"/>
        <v>21.875</v>
      </c>
      <c r="F14" s="2">
        <f t="shared" si="3"/>
        <v>0.034300000000000004</v>
      </c>
      <c r="G14" s="2">
        <f t="shared" si="4"/>
        <v>0.0765625</v>
      </c>
      <c r="H14" s="2">
        <f t="shared" si="5"/>
        <v>0.448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5.2</v>
      </c>
      <c r="C15" s="2">
        <f t="shared" si="0"/>
        <v>0.52</v>
      </c>
      <c r="D15" s="2">
        <f t="shared" si="1"/>
        <v>1.04</v>
      </c>
      <c r="E15" s="1">
        <f t="shared" si="2"/>
        <v>20.8</v>
      </c>
      <c r="F15" s="2">
        <f t="shared" si="3"/>
        <v>0.050960000000000005</v>
      </c>
      <c r="G15" s="2">
        <f t="shared" si="4"/>
        <v>0.10815999999999999</v>
      </c>
      <c r="H15" s="2">
        <f t="shared" si="5"/>
        <v>0.47115384615384626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7.3</v>
      </c>
      <c r="C16" s="2">
        <f t="shared" si="0"/>
        <v>0.6083333333333334</v>
      </c>
      <c r="D16" s="2">
        <f t="shared" si="1"/>
        <v>1.2166666666666668</v>
      </c>
      <c r="E16" s="1">
        <f t="shared" si="2"/>
        <v>20.277777777777782</v>
      </c>
      <c r="F16" s="2">
        <f t="shared" si="3"/>
        <v>0.07154</v>
      </c>
      <c r="G16" s="2">
        <f t="shared" si="4"/>
        <v>0.14802777777777784</v>
      </c>
      <c r="H16" s="2">
        <f t="shared" si="5"/>
        <v>0.4832876712328765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9.8</v>
      </c>
      <c r="C17" s="2">
        <f t="shared" si="0"/>
        <v>0.7</v>
      </c>
      <c r="D17" s="2">
        <f t="shared" si="1"/>
        <v>1.4</v>
      </c>
      <c r="E17" s="1">
        <f t="shared" si="2"/>
        <v>19.999999999999996</v>
      </c>
      <c r="F17" s="2">
        <f t="shared" si="3"/>
        <v>0.09604000000000001</v>
      </c>
      <c r="G17" s="2">
        <f t="shared" si="4"/>
        <v>0.196</v>
      </c>
      <c r="H17" s="2">
        <f t="shared" si="5"/>
        <v>0.49000000000000005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12.6</v>
      </c>
      <c r="C18" s="2">
        <f t="shared" si="0"/>
        <v>0.7875</v>
      </c>
      <c r="D18" s="2">
        <f t="shared" si="1"/>
        <v>1.575</v>
      </c>
      <c r="E18" s="1">
        <f t="shared" si="2"/>
        <v>19.6875</v>
      </c>
      <c r="F18" s="2">
        <f t="shared" si="3"/>
        <v>0.12348000000000002</v>
      </c>
      <c r="G18" s="2">
        <f t="shared" si="4"/>
        <v>0.2480625</v>
      </c>
      <c r="H18" s="2">
        <f t="shared" si="5"/>
        <v>0.4977777777777779</v>
      </c>
    </row>
    <row r="19" spans="1:21" ht="15">
      <c r="A19">
        <v>0.18</v>
      </c>
      <c r="B19" s="3">
        <v>15.9</v>
      </c>
      <c r="C19" s="2">
        <f t="shared" si="0"/>
        <v>0.8833333333333334</v>
      </c>
      <c r="D19" s="2">
        <f t="shared" si="1"/>
        <v>1.7666666666666668</v>
      </c>
      <c r="E19" s="1">
        <f t="shared" si="2"/>
        <v>19.629629629629633</v>
      </c>
      <c r="F19" s="2">
        <f t="shared" si="3"/>
        <v>0.15582000000000001</v>
      </c>
      <c r="G19" s="2">
        <f t="shared" si="4"/>
        <v>0.3121111111111112</v>
      </c>
      <c r="H19" s="2">
        <f t="shared" si="5"/>
        <v>0.4992452830188679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19.4</v>
      </c>
      <c r="C20" s="2">
        <f t="shared" si="0"/>
        <v>0.9699999999999999</v>
      </c>
      <c r="D20" s="2">
        <f t="shared" si="1"/>
        <v>1.9399999999999997</v>
      </c>
      <c r="E20" s="1">
        <f t="shared" si="2"/>
        <v>19.399999999999995</v>
      </c>
      <c r="F20" s="2">
        <f t="shared" si="3"/>
        <v>0.19012</v>
      </c>
      <c r="G20" s="2">
        <f t="shared" si="4"/>
        <v>0.3763599999999999</v>
      </c>
      <c r="H20" s="2">
        <f t="shared" si="5"/>
        <v>0.5051546391752578</v>
      </c>
    </row>
    <row r="21" spans="1:8" ht="15">
      <c r="A21">
        <v>0.22</v>
      </c>
      <c r="B21" s="3">
        <v>24.3</v>
      </c>
      <c r="C21" s="2">
        <f t="shared" si="0"/>
        <v>1.1045454545454545</v>
      </c>
      <c r="D21" s="2">
        <f t="shared" si="1"/>
        <v>2.209090909090909</v>
      </c>
      <c r="E21" s="1">
        <f t="shared" si="2"/>
        <v>20.08264462809917</v>
      </c>
      <c r="F21" s="2">
        <f t="shared" si="3"/>
        <v>0.23814000000000005</v>
      </c>
      <c r="G21" s="2">
        <f t="shared" si="4"/>
        <v>0.4880082644628099</v>
      </c>
      <c r="H21" s="2">
        <f t="shared" si="5"/>
        <v>0.4879835390946503</v>
      </c>
    </row>
    <row r="22" spans="1:8" ht="15">
      <c r="A22">
        <v>0.24</v>
      </c>
      <c r="B22" s="3">
        <v>27.5</v>
      </c>
      <c r="C22" s="2">
        <f t="shared" si="0"/>
        <v>1.1458333333333335</v>
      </c>
      <c r="D22" s="2">
        <f t="shared" si="1"/>
        <v>2.291666666666667</v>
      </c>
      <c r="E22" s="1">
        <f t="shared" si="2"/>
        <v>19.097222222222225</v>
      </c>
      <c r="F22" s="2">
        <f t="shared" si="3"/>
        <v>0.2695000000000001</v>
      </c>
      <c r="G22" s="2">
        <f t="shared" si="4"/>
        <v>0.5251736111111112</v>
      </c>
      <c r="H22" s="2">
        <f t="shared" si="5"/>
        <v>0.5131636363636365</v>
      </c>
    </row>
    <row r="23" spans="1:8" ht="15">
      <c r="A23">
        <v>0.26</v>
      </c>
      <c r="B23" s="3">
        <v>32.3</v>
      </c>
      <c r="C23" s="2">
        <f t="shared" si="0"/>
        <v>1.2423076923076921</v>
      </c>
      <c r="D23" s="2">
        <f t="shared" si="1"/>
        <v>2.4846153846153842</v>
      </c>
      <c r="E23" s="1">
        <f t="shared" si="2"/>
        <v>19.112426035502956</v>
      </c>
      <c r="F23" s="2">
        <f t="shared" si="3"/>
        <v>0.31654000000000004</v>
      </c>
      <c r="G23" s="2">
        <f t="shared" si="4"/>
        <v>0.6173313609467453</v>
      </c>
      <c r="H23" s="2">
        <f t="shared" si="5"/>
        <v>0.5127554179566566</v>
      </c>
    </row>
    <row r="24" spans="1:8" ht="15">
      <c r="A24">
        <v>0.28</v>
      </c>
      <c r="B24" s="3">
        <v>37.3</v>
      </c>
      <c r="C24" s="2">
        <f t="shared" si="0"/>
        <v>1.3321428571428569</v>
      </c>
      <c r="D24" s="2">
        <f t="shared" si="1"/>
        <v>2.6642857142857137</v>
      </c>
      <c r="E24" s="1">
        <f t="shared" si="2"/>
        <v>19.030612244897952</v>
      </c>
      <c r="F24" s="2">
        <f t="shared" si="3"/>
        <v>0.36554000000000003</v>
      </c>
      <c r="G24" s="2">
        <f t="shared" si="4"/>
        <v>0.7098418367346936</v>
      </c>
      <c r="H24" s="2">
        <f t="shared" si="5"/>
        <v>0.5149597855227884</v>
      </c>
    </row>
    <row r="25" spans="1:8" ht="15">
      <c r="A25">
        <v>0.3</v>
      </c>
      <c r="B25" s="3">
        <v>42.7</v>
      </c>
      <c r="C25" s="2">
        <f t="shared" si="0"/>
        <v>1.4233333333333333</v>
      </c>
      <c r="D25" s="2">
        <f t="shared" si="1"/>
        <v>2.8466666666666667</v>
      </c>
      <c r="E25" s="1">
        <f t="shared" si="2"/>
        <v>18.977777777777778</v>
      </c>
      <c r="F25" s="2">
        <f t="shared" si="3"/>
        <v>0.4184600000000001</v>
      </c>
      <c r="G25" s="2">
        <f t="shared" si="4"/>
        <v>0.8103511111111112</v>
      </c>
      <c r="H25" s="2">
        <f t="shared" si="5"/>
        <v>0.5163934426229508</v>
      </c>
    </row>
    <row r="26" spans="1:8" ht="15">
      <c r="A26">
        <v>0.32</v>
      </c>
      <c r="B26" s="3">
        <v>48.8</v>
      </c>
      <c r="C26" s="2">
        <f t="shared" si="0"/>
        <v>1.525</v>
      </c>
      <c r="D26" s="2">
        <f t="shared" si="1"/>
        <v>3.05</v>
      </c>
      <c r="E26" s="1">
        <f t="shared" si="2"/>
        <v>19.0625</v>
      </c>
      <c r="F26" s="2">
        <f t="shared" si="3"/>
        <v>0.47824</v>
      </c>
      <c r="G26" s="2">
        <f t="shared" si="4"/>
        <v>0.93025</v>
      </c>
      <c r="H26" s="2">
        <f t="shared" si="5"/>
        <v>0.5140983606557377</v>
      </c>
    </row>
    <row r="27" spans="1:8" ht="15">
      <c r="A27">
        <v>0.34</v>
      </c>
      <c r="B27" s="3">
        <v>55.1</v>
      </c>
      <c r="C27" s="2">
        <f t="shared" si="0"/>
        <v>1.6205882352941177</v>
      </c>
      <c r="D27" s="2">
        <f t="shared" si="1"/>
        <v>3.2411764705882353</v>
      </c>
      <c r="E27" s="1">
        <f t="shared" si="2"/>
        <v>19.06574394463668</v>
      </c>
      <c r="F27" s="2">
        <f t="shared" si="3"/>
        <v>0.53998</v>
      </c>
      <c r="G27" s="2">
        <f t="shared" si="4"/>
        <v>1.050522491349481</v>
      </c>
      <c r="H27" s="2">
        <f t="shared" si="5"/>
        <v>0.514010889292196</v>
      </c>
    </row>
    <row r="28" spans="1:8" ht="15">
      <c r="A28">
        <v>0.36</v>
      </c>
      <c r="B28" s="3">
        <v>58</v>
      </c>
      <c r="C28" s="2">
        <f t="shared" si="0"/>
        <v>1.6111111111111112</v>
      </c>
      <c r="D28" s="2">
        <f t="shared" si="1"/>
        <v>3.2222222222222223</v>
      </c>
      <c r="E28" s="1">
        <f t="shared" si="2"/>
        <v>17.901234567901238</v>
      </c>
      <c r="F28" s="2">
        <f t="shared" si="3"/>
        <v>0.5684000000000001</v>
      </c>
      <c r="G28" s="2">
        <f t="shared" si="4"/>
        <v>1.0382716049382716</v>
      </c>
      <c r="H28" s="2">
        <f t="shared" si="5"/>
        <v>0.5474482758620691</v>
      </c>
    </row>
    <row r="29" spans="1:8" ht="15">
      <c r="A29">
        <v>0.38</v>
      </c>
      <c r="B29" s="3">
        <v>61.4</v>
      </c>
      <c r="C29" s="2">
        <f t="shared" si="0"/>
        <v>1.6157894736842104</v>
      </c>
      <c r="D29" s="2">
        <f t="shared" si="1"/>
        <v>3.231578947368421</v>
      </c>
      <c r="E29" s="1">
        <f t="shared" si="2"/>
        <v>17.008310249307478</v>
      </c>
      <c r="F29" s="2">
        <f t="shared" si="3"/>
        <v>0.60172</v>
      </c>
      <c r="G29" s="2">
        <f t="shared" si="4"/>
        <v>1.0443102493074792</v>
      </c>
      <c r="H29" s="2">
        <f t="shared" si="5"/>
        <v>0.5761889250814333</v>
      </c>
    </row>
    <row r="30" spans="1:8" ht="15">
      <c r="A30">
        <v>0.4</v>
      </c>
      <c r="B30" s="3">
        <v>64.6</v>
      </c>
      <c r="C30" s="2">
        <f t="shared" si="0"/>
        <v>1.6149999999999998</v>
      </c>
      <c r="D30" s="2">
        <f t="shared" si="1"/>
        <v>3.2299999999999995</v>
      </c>
      <c r="E30" s="1">
        <f t="shared" si="2"/>
        <v>16.149999999999995</v>
      </c>
      <c r="F30" s="2">
        <f t="shared" si="3"/>
        <v>0.6330800000000001</v>
      </c>
      <c r="G30" s="2">
        <f t="shared" si="4"/>
        <v>1.0432899999999998</v>
      </c>
      <c r="H30" s="2">
        <f t="shared" si="5"/>
        <v>0.6068111455108361</v>
      </c>
    </row>
    <row r="31" spans="1:8" ht="15">
      <c r="A31">
        <v>0.42</v>
      </c>
      <c r="B31" s="3">
        <v>68.9</v>
      </c>
      <c r="C31" s="2">
        <f t="shared" si="0"/>
        <v>1.6404761904761906</v>
      </c>
      <c r="D31" s="2">
        <f t="shared" si="1"/>
        <v>3.2809523809523813</v>
      </c>
      <c r="E31" s="1">
        <f t="shared" si="2"/>
        <v>15.623582766439911</v>
      </c>
      <c r="F31" s="2">
        <f t="shared" si="3"/>
        <v>0.6752200000000002</v>
      </c>
      <c r="G31" s="2">
        <f t="shared" si="4"/>
        <v>1.0764648526077099</v>
      </c>
      <c r="H31" s="2">
        <f t="shared" si="5"/>
        <v>0.6272568940493469</v>
      </c>
    </row>
    <row r="32" spans="1:8" ht="15">
      <c r="A32">
        <v>0.44</v>
      </c>
      <c r="B32" s="3">
        <v>72.3</v>
      </c>
      <c r="C32" s="2">
        <f t="shared" si="0"/>
        <v>1.643181818181818</v>
      </c>
      <c r="D32" s="2">
        <f t="shared" si="1"/>
        <v>3.286363636363636</v>
      </c>
      <c r="E32" s="1">
        <f t="shared" si="2"/>
        <v>14.938016528925619</v>
      </c>
      <c r="F32" s="2">
        <f t="shared" si="3"/>
        <v>0.70854</v>
      </c>
      <c r="G32" s="2">
        <f t="shared" si="4"/>
        <v>1.0800185950413221</v>
      </c>
      <c r="H32" s="2">
        <f t="shared" si="5"/>
        <v>0.6560442600276626</v>
      </c>
    </row>
    <row r="33" spans="1:8" ht="15">
      <c r="A33">
        <v>0.46</v>
      </c>
      <c r="B33" s="3">
        <v>75.5</v>
      </c>
      <c r="C33" s="2">
        <f t="shared" si="0"/>
        <v>1.641304347826087</v>
      </c>
      <c r="D33" s="2">
        <f t="shared" si="1"/>
        <v>3.282608695652174</v>
      </c>
      <c r="E33" s="1">
        <f t="shared" si="2"/>
        <v>14.272211720226844</v>
      </c>
      <c r="F33" s="2">
        <f t="shared" si="3"/>
        <v>0.7399000000000001</v>
      </c>
      <c r="G33" s="2">
        <f t="shared" si="4"/>
        <v>1.0775519848771267</v>
      </c>
      <c r="H33" s="2">
        <f t="shared" si="5"/>
        <v>0.6866490066225166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0.4</v>
      </c>
      <c r="D41">
        <f>B12</f>
        <v>1.1</v>
      </c>
      <c r="E41">
        <f>B13</f>
        <v>1.6</v>
      </c>
      <c r="F41">
        <f>B14</f>
        <v>3.5</v>
      </c>
      <c r="G41">
        <f>B15</f>
        <v>5.2</v>
      </c>
      <c r="H41">
        <f>B16</f>
        <v>7.3</v>
      </c>
      <c r="I41">
        <f>B17</f>
        <v>9.8</v>
      </c>
      <c r="J41">
        <f>B18</f>
        <v>12.6</v>
      </c>
      <c r="K41">
        <f>B19</f>
        <v>15.9</v>
      </c>
      <c r="L41">
        <f>B20</f>
        <v>19.4</v>
      </c>
      <c r="M41">
        <f>B21</f>
        <v>24.3</v>
      </c>
      <c r="N41">
        <f>B22</f>
        <v>27.5</v>
      </c>
      <c r="O41">
        <f>B23</f>
        <v>32.3</v>
      </c>
      <c r="P41">
        <f>B24</f>
        <v>37.3</v>
      </c>
      <c r="Q41">
        <f>B25</f>
        <v>42.7</v>
      </c>
      <c r="R41">
        <f>B26</f>
        <v>48.8</v>
      </c>
      <c r="S41">
        <f>B27</f>
        <v>55.1</v>
      </c>
      <c r="T41">
        <f>B28</f>
        <v>58</v>
      </c>
      <c r="U41">
        <f>B29</f>
        <v>61.4</v>
      </c>
      <c r="V41">
        <f>B30</f>
        <v>64.6</v>
      </c>
      <c r="W41">
        <f>B31</f>
        <v>68.9</v>
      </c>
      <c r="X41">
        <f>B32</f>
        <v>72.3</v>
      </c>
      <c r="Y41">
        <f>B33</f>
        <v>75.5</v>
      </c>
    </row>
    <row r="42" spans="1:25" ht="15">
      <c r="A42" t="s">
        <v>6</v>
      </c>
      <c r="C42" s="2">
        <f>C41/C40/100</f>
        <v>0.2</v>
      </c>
      <c r="D42" s="2">
        <f>D41/D40/100</f>
        <v>0.275</v>
      </c>
      <c r="E42" s="2">
        <f>E41/E40/100</f>
        <v>0.26666666666666666</v>
      </c>
      <c r="F42" s="2">
        <f>F41/F40/100</f>
        <v>0.4375</v>
      </c>
      <c r="G42" s="2">
        <f aca="true" t="shared" si="6" ref="G42:P42">G41/G40/100</f>
        <v>0.52</v>
      </c>
      <c r="H42" s="2">
        <f t="shared" si="6"/>
        <v>0.6083333333333334</v>
      </c>
      <c r="I42" s="2">
        <f t="shared" si="6"/>
        <v>0.7</v>
      </c>
      <c r="J42" s="2">
        <f t="shared" si="6"/>
        <v>0.7875</v>
      </c>
      <c r="K42" s="2">
        <f t="shared" si="6"/>
        <v>0.8833333333333334</v>
      </c>
      <c r="L42" s="2">
        <f t="shared" si="6"/>
        <v>0.9699999999999999</v>
      </c>
      <c r="M42" s="2">
        <f t="shared" si="6"/>
        <v>1.1045454545454545</v>
      </c>
      <c r="N42" s="2">
        <f t="shared" si="6"/>
        <v>1.1458333333333335</v>
      </c>
      <c r="O42" s="2">
        <f t="shared" si="6"/>
        <v>1.2423076923076921</v>
      </c>
      <c r="P42" s="2">
        <f t="shared" si="6"/>
        <v>1.3321428571428569</v>
      </c>
      <c r="Q42" s="2">
        <f>Q41/Q40/100</f>
        <v>1.4233333333333333</v>
      </c>
      <c r="R42" s="2">
        <f aca="true" t="shared" si="7" ref="R42:Y42">R41/R40/100</f>
        <v>1.525</v>
      </c>
      <c r="S42" s="2">
        <f t="shared" si="7"/>
        <v>1.6205882352941177</v>
      </c>
      <c r="T42" s="2">
        <f t="shared" si="7"/>
        <v>1.6111111111111112</v>
      </c>
      <c r="U42" s="2">
        <f t="shared" si="7"/>
        <v>1.6157894736842104</v>
      </c>
      <c r="V42" s="2">
        <f t="shared" si="7"/>
        <v>1.6149999999999998</v>
      </c>
      <c r="W42" s="2">
        <f t="shared" si="7"/>
        <v>1.6404761904761906</v>
      </c>
      <c r="X42" s="2">
        <f t="shared" si="7"/>
        <v>1.643181818181818</v>
      </c>
      <c r="Y42" s="2">
        <f t="shared" si="7"/>
        <v>1.641304347826087</v>
      </c>
    </row>
    <row r="43" spans="1:25" ht="15">
      <c r="A43" t="s">
        <v>23</v>
      </c>
      <c r="C43" s="2">
        <f>C41/C40/50</f>
        <v>0.4</v>
      </c>
      <c r="D43" s="2">
        <f>D41/D40/50</f>
        <v>0.55</v>
      </c>
      <c r="E43" s="2">
        <f aca="true" t="shared" si="8" ref="E43:Y43">E41/E40/50</f>
        <v>0.5333333333333333</v>
      </c>
      <c r="F43" s="2">
        <f t="shared" si="8"/>
        <v>0.875</v>
      </c>
      <c r="G43" s="2">
        <f t="shared" si="8"/>
        <v>1.04</v>
      </c>
      <c r="H43" s="2">
        <f t="shared" si="8"/>
        <v>1.2166666666666668</v>
      </c>
      <c r="I43" s="2">
        <f t="shared" si="8"/>
        <v>1.4</v>
      </c>
      <c r="J43" s="2">
        <f t="shared" si="8"/>
        <v>1.575</v>
      </c>
      <c r="K43" s="2">
        <f t="shared" si="8"/>
        <v>1.7666666666666668</v>
      </c>
      <c r="L43" s="2">
        <f t="shared" si="8"/>
        <v>1.9399999999999997</v>
      </c>
      <c r="M43" s="2">
        <f t="shared" si="8"/>
        <v>2.209090909090909</v>
      </c>
      <c r="N43" s="2">
        <f t="shared" si="8"/>
        <v>2.291666666666667</v>
      </c>
      <c r="O43" s="2">
        <f t="shared" si="8"/>
        <v>2.4846153846153842</v>
      </c>
      <c r="P43" s="2">
        <f t="shared" si="8"/>
        <v>2.6642857142857137</v>
      </c>
      <c r="Q43" s="2">
        <f t="shared" si="8"/>
        <v>2.8466666666666667</v>
      </c>
      <c r="R43" s="2">
        <f t="shared" si="8"/>
        <v>3.05</v>
      </c>
      <c r="S43" s="2">
        <f t="shared" si="8"/>
        <v>3.2411764705882353</v>
      </c>
      <c r="T43" s="2">
        <f t="shared" si="8"/>
        <v>3.2222222222222223</v>
      </c>
      <c r="U43" s="2">
        <f t="shared" si="8"/>
        <v>3.231578947368421</v>
      </c>
      <c r="V43" s="2">
        <f t="shared" si="8"/>
        <v>3.2299999999999995</v>
      </c>
      <c r="W43" s="2">
        <f t="shared" si="8"/>
        <v>3.2809523809523813</v>
      </c>
      <c r="X43" s="2">
        <f t="shared" si="8"/>
        <v>3.286363636363636</v>
      </c>
      <c r="Y43" s="2">
        <f t="shared" si="8"/>
        <v>3.282608695652174</v>
      </c>
    </row>
    <row r="44" spans="1:25" ht="15">
      <c r="A44" t="s">
        <v>7</v>
      </c>
      <c r="C44" s="1">
        <f>C43*C43/C41*100</f>
        <v>40.00000000000001</v>
      </c>
      <c r="D44" s="1">
        <f aca="true" t="shared" si="9" ref="D44:Y44">D43*D43/D41*100</f>
        <v>27.500000000000004</v>
      </c>
      <c r="E44" s="1">
        <f t="shared" si="9"/>
        <v>17.777777777777775</v>
      </c>
      <c r="F44" s="1">
        <f t="shared" si="9"/>
        <v>21.875</v>
      </c>
      <c r="G44" s="1">
        <f t="shared" si="9"/>
        <v>20.8</v>
      </c>
      <c r="H44" s="1">
        <f t="shared" si="9"/>
        <v>20.277777777777782</v>
      </c>
      <c r="I44" s="1">
        <f t="shared" si="9"/>
        <v>19.999999999999996</v>
      </c>
      <c r="J44" s="1">
        <f t="shared" si="9"/>
        <v>19.6875</v>
      </c>
      <c r="K44" s="1">
        <f t="shared" si="9"/>
        <v>19.629629629629633</v>
      </c>
      <c r="L44" s="1">
        <f t="shared" si="9"/>
        <v>19.399999999999995</v>
      </c>
      <c r="M44" s="1">
        <f t="shared" si="9"/>
        <v>20.08264462809917</v>
      </c>
      <c r="N44" s="1">
        <f t="shared" si="9"/>
        <v>19.097222222222225</v>
      </c>
      <c r="O44" s="1">
        <f t="shared" si="9"/>
        <v>19.112426035502956</v>
      </c>
      <c r="P44" s="1">
        <f t="shared" si="9"/>
        <v>19.030612244897952</v>
      </c>
      <c r="Q44" s="1">
        <f t="shared" si="9"/>
        <v>18.977777777777778</v>
      </c>
      <c r="R44" s="1">
        <f t="shared" si="9"/>
        <v>19.0625</v>
      </c>
      <c r="S44" s="1">
        <f t="shared" si="9"/>
        <v>19.06574394463668</v>
      </c>
      <c r="T44" s="1">
        <f t="shared" si="9"/>
        <v>17.901234567901238</v>
      </c>
      <c r="U44" s="1">
        <f t="shared" si="9"/>
        <v>17.008310249307478</v>
      </c>
      <c r="V44" s="1">
        <f t="shared" si="9"/>
        <v>16.149999999999995</v>
      </c>
      <c r="W44" s="1">
        <f t="shared" si="9"/>
        <v>15.623582766439911</v>
      </c>
      <c r="X44" s="1">
        <f t="shared" si="9"/>
        <v>14.938016528925619</v>
      </c>
      <c r="Y44" s="1">
        <f t="shared" si="9"/>
        <v>14.272211720226844</v>
      </c>
    </row>
    <row r="45" spans="1:25" ht="15">
      <c r="A45" t="s">
        <v>8</v>
      </c>
      <c r="C45" s="2">
        <f aca="true" t="shared" si="10" ref="C45:H45">$F$5*9.8*C41/100/1000</f>
        <v>0.003920000000000001</v>
      </c>
      <c r="D45" s="2">
        <f t="shared" si="10"/>
        <v>0.010780000000000003</v>
      </c>
      <c r="E45" s="2">
        <f t="shared" si="10"/>
        <v>0.015680000000000003</v>
      </c>
      <c r="F45" s="2">
        <f t="shared" si="10"/>
        <v>0.034300000000000004</v>
      </c>
      <c r="G45" s="2">
        <f t="shared" si="10"/>
        <v>0.050960000000000005</v>
      </c>
      <c r="H45" s="2">
        <f t="shared" si="10"/>
        <v>0.07154</v>
      </c>
      <c r="I45" s="2">
        <f aca="true" t="shared" si="11" ref="I45:Q45">0.2*9.8*I41/100</f>
        <v>0.19208000000000003</v>
      </c>
      <c r="J45" s="2">
        <f t="shared" si="11"/>
        <v>0.24696</v>
      </c>
      <c r="K45" s="2">
        <f t="shared" si="11"/>
        <v>0.31164000000000003</v>
      </c>
      <c r="L45" s="2">
        <f t="shared" si="11"/>
        <v>0.38024</v>
      </c>
      <c r="M45" s="2">
        <f t="shared" si="11"/>
        <v>0.4762800000000001</v>
      </c>
      <c r="N45" s="2">
        <f t="shared" si="11"/>
        <v>0.539</v>
      </c>
      <c r="O45" s="2">
        <f t="shared" si="11"/>
        <v>0.63308</v>
      </c>
      <c r="P45" s="2">
        <f t="shared" si="11"/>
        <v>0.7310800000000001</v>
      </c>
      <c r="Q45" s="2">
        <f t="shared" si="11"/>
        <v>0.8369200000000001</v>
      </c>
      <c r="R45" s="2">
        <f>0.2*9.8*R41/100</f>
        <v>0.9564800000000001</v>
      </c>
      <c r="S45" s="2">
        <f aca="true" t="shared" si="12" ref="S45:Y45">0.2*9.8*S41/100</f>
        <v>1.07996</v>
      </c>
      <c r="T45" s="2">
        <f t="shared" si="12"/>
        <v>1.1368</v>
      </c>
      <c r="U45" s="2">
        <f t="shared" si="12"/>
        <v>1.20344</v>
      </c>
      <c r="V45" s="2">
        <f t="shared" si="12"/>
        <v>1.26616</v>
      </c>
      <c r="W45" s="2">
        <f t="shared" si="12"/>
        <v>1.35044</v>
      </c>
      <c r="X45" s="2">
        <f t="shared" si="12"/>
        <v>1.41708</v>
      </c>
      <c r="Y45" s="2">
        <f t="shared" si="12"/>
        <v>1.4798000000000002</v>
      </c>
    </row>
    <row r="46" spans="1:25" ht="15">
      <c r="A46" t="s">
        <v>9</v>
      </c>
      <c r="C46" s="2">
        <f>$F$5*C43*C43/1000</f>
        <v>0.016</v>
      </c>
      <c r="D46" s="2">
        <f>$F$5*D43*D43/1000</f>
        <v>0.030250000000000006</v>
      </c>
      <c r="E46" s="2">
        <f>$F$5*E43*E43/1000</f>
        <v>0.028444444444444446</v>
      </c>
      <c r="F46" s="2">
        <f>$F$5*F43*F43/1000</f>
        <v>0.0765625</v>
      </c>
      <c r="G46" s="2">
        <f>$F$5*G43*G43/1000</f>
        <v>0.10815999999999999</v>
      </c>
      <c r="H46" s="2">
        <f aca="true" t="shared" si="13" ref="H46:Y46">0.2*H43*H43</f>
        <v>0.2960555555555556</v>
      </c>
      <c r="I46" s="2">
        <f t="shared" si="13"/>
        <v>0.39199999999999996</v>
      </c>
      <c r="J46" s="2">
        <f t="shared" si="13"/>
        <v>0.496125</v>
      </c>
      <c r="K46" s="2">
        <f t="shared" si="13"/>
        <v>0.6242222222222223</v>
      </c>
      <c r="L46" s="2">
        <f t="shared" si="13"/>
        <v>0.7527199999999998</v>
      </c>
      <c r="M46" s="2">
        <f t="shared" si="13"/>
        <v>0.9760165289256199</v>
      </c>
      <c r="N46" s="2">
        <f t="shared" si="13"/>
        <v>1.0503472222222225</v>
      </c>
      <c r="O46" s="2">
        <f t="shared" si="13"/>
        <v>1.2346627218934907</v>
      </c>
      <c r="P46" s="2">
        <f t="shared" si="13"/>
        <v>1.4196836734693874</v>
      </c>
      <c r="Q46" s="2">
        <f t="shared" si="13"/>
        <v>1.6207022222222223</v>
      </c>
      <c r="R46" s="2">
        <f t="shared" si="13"/>
        <v>1.8604999999999998</v>
      </c>
      <c r="S46" s="2">
        <f t="shared" si="13"/>
        <v>2.101044982698962</v>
      </c>
      <c r="T46" s="2">
        <f t="shared" si="13"/>
        <v>2.0765432098765433</v>
      </c>
      <c r="U46" s="2">
        <f t="shared" si="13"/>
        <v>2.0886204986149584</v>
      </c>
      <c r="V46" s="2">
        <f t="shared" si="13"/>
        <v>2.086579999999999</v>
      </c>
      <c r="W46" s="2">
        <f t="shared" si="13"/>
        <v>2.15292970521542</v>
      </c>
      <c r="X46" s="2">
        <f t="shared" si="13"/>
        <v>2.1600371900826443</v>
      </c>
      <c r="Y46" s="2">
        <f t="shared" si="13"/>
        <v>2.1551039697542533</v>
      </c>
    </row>
    <row r="47" spans="1:25" ht="15">
      <c r="A47" t="s">
        <v>21</v>
      </c>
      <c r="C47" s="2">
        <f>C45/C46</f>
        <v>0.24500000000000005</v>
      </c>
      <c r="D47" s="2">
        <f aca="true" t="shared" si="14" ref="D47:Y47">D45/D46</f>
        <v>0.3563636363636364</v>
      </c>
      <c r="E47" s="2">
        <f t="shared" si="14"/>
        <v>0.5512500000000001</v>
      </c>
      <c r="F47" s="2">
        <f t="shared" si="14"/>
        <v>0.448</v>
      </c>
      <c r="G47" s="2">
        <f t="shared" si="14"/>
        <v>0.47115384615384626</v>
      </c>
      <c r="H47" s="2">
        <f t="shared" si="14"/>
        <v>0.24164383561643832</v>
      </c>
      <c r="I47" s="2">
        <f t="shared" si="14"/>
        <v>0.4900000000000001</v>
      </c>
      <c r="J47" s="2">
        <f t="shared" si="14"/>
        <v>0.4977777777777778</v>
      </c>
      <c r="K47" s="2">
        <f t="shared" si="14"/>
        <v>0.4992452830188679</v>
      </c>
      <c r="L47" s="2">
        <f t="shared" si="14"/>
        <v>0.5051546391752578</v>
      </c>
      <c r="M47" s="2">
        <f t="shared" si="14"/>
        <v>0.4879835390946503</v>
      </c>
      <c r="N47" s="2">
        <f t="shared" si="14"/>
        <v>0.5131636363636363</v>
      </c>
      <c r="O47" s="2">
        <f t="shared" si="14"/>
        <v>0.5127554179566565</v>
      </c>
      <c r="P47" s="2">
        <f t="shared" si="14"/>
        <v>0.5149597855227884</v>
      </c>
      <c r="Q47" s="2">
        <f t="shared" si="14"/>
        <v>0.5163934426229508</v>
      </c>
      <c r="R47" s="2">
        <f t="shared" si="14"/>
        <v>0.5140983606557378</v>
      </c>
      <c r="S47" s="2">
        <f t="shared" si="14"/>
        <v>0.514010889292196</v>
      </c>
      <c r="T47" s="2">
        <f t="shared" si="14"/>
        <v>0.547448275862069</v>
      </c>
      <c r="U47" s="2">
        <f t="shared" si="14"/>
        <v>0.5761889250814333</v>
      </c>
      <c r="V47" s="2">
        <f t="shared" si="14"/>
        <v>0.6068111455108361</v>
      </c>
      <c r="W47" s="2">
        <f t="shared" si="14"/>
        <v>0.6272568940493467</v>
      </c>
      <c r="X47" s="2">
        <f t="shared" si="14"/>
        <v>0.6560442600276626</v>
      </c>
      <c r="Y47" s="2">
        <f t="shared" si="14"/>
        <v>0.6866490066225166</v>
      </c>
    </row>
    <row r="49" spans="1:25" ht="15">
      <c r="A49" t="s">
        <v>10</v>
      </c>
      <c r="C49" s="1">
        <f>C43/C40</f>
        <v>20</v>
      </c>
      <c r="D49" s="1">
        <f>D43/D40</f>
        <v>13.75</v>
      </c>
      <c r="E49" s="1">
        <f>E43/E40</f>
        <v>8.88888888888889</v>
      </c>
      <c r="F49" s="1">
        <f aca="true" t="shared" si="15" ref="F49:Y49">F43/F40</f>
        <v>10.9375</v>
      </c>
      <c r="G49" s="1">
        <f t="shared" si="15"/>
        <v>10.4</v>
      </c>
      <c r="H49" s="1">
        <f t="shared" si="15"/>
        <v>10.138888888888891</v>
      </c>
      <c r="I49" s="1">
        <f t="shared" si="15"/>
        <v>9.999999999999998</v>
      </c>
      <c r="J49" s="1">
        <f t="shared" si="15"/>
        <v>9.84375</v>
      </c>
      <c r="K49" s="1">
        <f t="shared" si="15"/>
        <v>9.814814814814817</v>
      </c>
      <c r="L49" s="1">
        <f t="shared" si="15"/>
        <v>9.699999999999998</v>
      </c>
      <c r="M49" s="1">
        <f t="shared" si="15"/>
        <v>10.041322314049586</v>
      </c>
      <c r="N49" s="1">
        <f t="shared" si="15"/>
        <v>9.548611111111112</v>
      </c>
      <c r="O49" s="1">
        <f t="shared" si="15"/>
        <v>9.556213017751478</v>
      </c>
      <c r="P49" s="1">
        <f t="shared" si="15"/>
        <v>9.515306122448976</v>
      </c>
      <c r="Q49" s="1">
        <f t="shared" si="15"/>
        <v>9.488888888888889</v>
      </c>
      <c r="R49" s="1">
        <f t="shared" si="15"/>
        <v>9.53125</v>
      </c>
      <c r="S49" s="1">
        <f t="shared" si="15"/>
        <v>9.532871972318338</v>
      </c>
      <c r="T49" s="1">
        <f t="shared" si="15"/>
        <v>8.950617283950617</v>
      </c>
      <c r="U49" s="1">
        <f t="shared" si="15"/>
        <v>8.504155124653739</v>
      </c>
      <c r="V49" s="1">
        <f t="shared" si="15"/>
        <v>8.074999999999998</v>
      </c>
      <c r="W49" s="1">
        <f t="shared" si="15"/>
        <v>7.811791383219956</v>
      </c>
      <c r="X49" s="1">
        <f t="shared" si="15"/>
        <v>7.4690082644628095</v>
      </c>
      <c r="Y49" s="1">
        <f t="shared" si="15"/>
        <v>7.136105860113421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B33" sqref="B33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0.5</v>
      </c>
      <c r="C11" s="2">
        <v>0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$F$5*D11*D11/1000</f>
        <v>0.05</v>
      </c>
      <c r="H11" s="2">
        <f>F11/G11</f>
        <v>0.196</v>
      </c>
    </row>
    <row r="12" spans="1:21" ht="15">
      <c r="A12">
        <v>0.04</v>
      </c>
      <c r="B12" s="3">
        <v>1.3</v>
      </c>
      <c r="C12" s="2">
        <f aca="true" t="shared" si="0" ref="C12:C32">B12/A12/100</f>
        <v>0.325</v>
      </c>
      <c r="D12" s="2">
        <f aca="true" t="shared" si="1" ref="D12:D32">2*B12/A12/100</f>
        <v>0.65</v>
      </c>
      <c r="E12" s="1">
        <f aca="true" t="shared" si="2" ref="E12:E32">D12*D12/B12*100</f>
        <v>32.5</v>
      </c>
      <c r="F12" s="2">
        <f aca="true" t="shared" si="3" ref="F12:F32">$F$5*9.8*B12/100/1000</f>
        <v>0.025480000000000003</v>
      </c>
      <c r="G12" s="2">
        <f aca="true" t="shared" si="4" ref="G12:G32">$F$5*D12*D12/1000</f>
        <v>0.0845</v>
      </c>
      <c r="H12" s="2">
        <f aca="true" t="shared" si="5" ref="H12:H32">F12/G12</f>
        <v>0.30153846153846153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2.4</v>
      </c>
      <c r="C13" s="2">
        <f t="shared" si="0"/>
        <v>0.4</v>
      </c>
      <c r="D13" s="2">
        <f t="shared" si="1"/>
        <v>0.8</v>
      </c>
      <c r="E13" s="1">
        <f t="shared" si="2"/>
        <v>26.66666666666667</v>
      </c>
      <c r="F13" s="2">
        <f t="shared" si="3"/>
        <v>0.04704</v>
      </c>
      <c r="G13" s="2">
        <f t="shared" si="4"/>
        <v>0.128</v>
      </c>
      <c r="H13" s="2">
        <f t="shared" si="5"/>
        <v>0.3675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3.9</v>
      </c>
      <c r="C14" s="2">
        <f t="shared" si="0"/>
        <v>0.4875</v>
      </c>
      <c r="D14" s="2">
        <f t="shared" si="1"/>
        <v>0.975</v>
      </c>
      <c r="E14" s="1">
        <f t="shared" si="2"/>
        <v>24.375</v>
      </c>
      <c r="F14" s="2">
        <f t="shared" si="3"/>
        <v>0.07644000000000001</v>
      </c>
      <c r="G14" s="2">
        <f t="shared" si="4"/>
        <v>0.190125</v>
      </c>
      <c r="H14" s="2">
        <f t="shared" si="5"/>
        <v>0.4020512820512821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5.7</v>
      </c>
      <c r="C15" s="2">
        <f t="shared" si="0"/>
        <v>0.57</v>
      </c>
      <c r="D15" s="2">
        <f t="shared" si="1"/>
        <v>1.14</v>
      </c>
      <c r="E15" s="1">
        <f t="shared" si="2"/>
        <v>22.799999999999997</v>
      </c>
      <c r="F15" s="2">
        <f t="shared" si="3"/>
        <v>0.11172000000000001</v>
      </c>
      <c r="G15" s="2">
        <f t="shared" si="4"/>
        <v>0.25992</v>
      </c>
      <c r="H15" s="2">
        <f t="shared" si="5"/>
        <v>0.42982456140350883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7.9</v>
      </c>
      <c r="C16" s="2">
        <f t="shared" si="0"/>
        <v>0.6583333333333334</v>
      </c>
      <c r="D16" s="2">
        <f t="shared" si="1"/>
        <v>1.3166666666666669</v>
      </c>
      <c r="E16" s="1">
        <f t="shared" si="2"/>
        <v>21.94444444444445</v>
      </c>
      <c r="F16" s="2">
        <f t="shared" si="3"/>
        <v>0.15484000000000003</v>
      </c>
      <c r="G16" s="2">
        <f t="shared" si="4"/>
        <v>0.3467222222222223</v>
      </c>
      <c r="H16" s="2">
        <f t="shared" si="5"/>
        <v>0.4465822784810126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10.5</v>
      </c>
      <c r="C17" s="2">
        <f t="shared" si="0"/>
        <v>0.7499999999999999</v>
      </c>
      <c r="D17" s="2">
        <f t="shared" si="1"/>
        <v>1.4999999999999998</v>
      </c>
      <c r="E17" s="1">
        <f t="shared" si="2"/>
        <v>21.42857142857142</v>
      </c>
      <c r="F17" s="2">
        <f t="shared" si="3"/>
        <v>0.20580000000000004</v>
      </c>
      <c r="G17" s="2">
        <f t="shared" si="4"/>
        <v>0.44999999999999984</v>
      </c>
      <c r="H17" s="2">
        <f t="shared" si="5"/>
        <v>0.4573333333333336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13.5</v>
      </c>
      <c r="C18" s="2">
        <f t="shared" si="0"/>
        <v>0.84375</v>
      </c>
      <c r="D18" s="2">
        <f t="shared" si="1"/>
        <v>1.6875</v>
      </c>
      <c r="E18" s="1">
        <f t="shared" si="2"/>
        <v>21.09375</v>
      </c>
      <c r="F18" s="2">
        <f t="shared" si="3"/>
        <v>0.2646</v>
      </c>
      <c r="G18" s="2">
        <f t="shared" si="4"/>
        <v>0.56953125</v>
      </c>
      <c r="H18" s="2">
        <f t="shared" si="5"/>
        <v>0.46459259259259256</v>
      </c>
    </row>
    <row r="19" spans="1:21" ht="15">
      <c r="A19">
        <v>0.18</v>
      </c>
      <c r="B19" s="3">
        <v>16.8</v>
      </c>
      <c r="C19" s="2">
        <f t="shared" si="0"/>
        <v>0.9333333333333335</v>
      </c>
      <c r="D19" s="2">
        <f t="shared" si="1"/>
        <v>1.866666666666667</v>
      </c>
      <c r="E19" s="1">
        <f t="shared" si="2"/>
        <v>20.740740740740744</v>
      </c>
      <c r="F19" s="2">
        <f t="shared" si="3"/>
        <v>0.3292800000000001</v>
      </c>
      <c r="G19" s="2">
        <f t="shared" si="4"/>
        <v>0.696888888888889</v>
      </c>
      <c r="H19" s="2">
        <f t="shared" si="5"/>
        <v>0.47250000000000003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20.5</v>
      </c>
      <c r="C20" s="2">
        <f t="shared" si="0"/>
        <v>1.025</v>
      </c>
      <c r="D20" s="2">
        <f t="shared" si="1"/>
        <v>2.05</v>
      </c>
      <c r="E20" s="1">
        <f t="shared" si="2"/>
        <v>20.5</v>
      </c>
      <c r="F20" s="2">
        <f t="shared" si="3"/>
        <v>0.40180000000000005</v>
      </c>
      <c r="G20" s="2">
        <f t="shared" si="4"/>
        <v>0.8404999999999998</v>
      </c>
      <c r="H20" s="2">
        <f t="shared" si="5"/>
        <v>0.478048780487805</v>
      </c>
    </row>
    <row r="21" spans="1:8" ht="15">
      <c r="A21">
        <v>0.22</v>
      </c>
      <c r="B21" s="3">
        <v>24.5</v>
      </c>
      <c r="C21" s="2">
        <f t="shared" si="0"/>
        <v>1.1136363636363635</v>
      </c>
      <c r="D21" s="2">
        <f t="shared" si="1"/>
        <v>2.227272727272727</v>
      </c>
      <c r="E21" s="1">
        <f t="shared" si="2"/>
        <v>20.247933884297517</v>
      </c>
      <c r="F21" s="2">
        <f t="shared" si="3"/>
        <v>0.48020000000000007</v>
      </c>
      <c r="G21" s="2">
        <f t="shared" si="4"/>
        <v>0.9921487603305784</v>
      </c>
      <c r="H21" s="2">
        <f t="shared" si="5"/>
        <v>0.4840000000000001</v>
      </c>
    </row>
    <row r="22" spans="1:8" ht="15">
      <c r="A22">
        <v>0.24</v>
      </c>
      <c r="B22" s="3">
        <v>28.9</v>
      </c>
      <c r="C22" s="2">
        <f t="shared" si="0"/>
        <v>1.2041666666666666</v>
      </c>
      <c r="D22" s="2">
        <f t="shared" si="1"/>
        <v>2.408333333333333</v>
      </c>
      <c r="E22" s="1">
        <f t="shared" si="2"/>
        <v>20.069444444444443</v>
      </c>
      <c r="F22" s="2">
        <f t="shared" si="3"/>
        <v>0.56644</v>
      </c>
      <c r="G22" s="2">
        <f t="shared" si="4"/>
        <v>1.1600138888888887</v>
      </c>
      <c r="H22" s="2">
        <f t="shared" si="5"/>
        <v>0.4883044982698963</v>
      </c>
    </row>
    <row r="23" spans="1:8" ht="15">
      <c r="A23">
        <v>0.26</v>
      </c>
      <c r="B23" s="3">
        <v>33.7</v>
      </c>
      <c r="C23" s="2">
        <f t="shared" si="0"/>
        <v>1.2961538461538462</v>
      </c>
      <c r="D23" s="2">
        <f t="shared" si="1"/>
        <v>2.5923076923076924</v>
      </c>
      <c r="E23" s="1">
        <f t="shared" si="2"/>
        <v>19.940828402366865</v>
      </c>
      <c r="F23" s="2">
        <f t="shared" si="3"/>
        <v>0.6605200000000001</v>
      </c>
      <c r="G23" s="2">
        <f t="shared" si="4"/>
        <v>1.3440118343195269</v>
      </c>
      <c r="H23" s="2">
        <f t="shared" si="5"/>
        <v>0.4914540059347181</v>
      </c>
    </row>
    <row r="24" spans="1:8" ht="15">
      <c r="A24">
        <v>0.28</v>
      </c>
      <c r="B24" s="3">
        <v>39</v>
      </c>
      <c r="C24" s="2">
        <f t="shared" si="0"/>
        <v>1.3928571428571428</v>
      </c>
      <c r="D24" s="2">
        <f t="shared" si="1"/>
        <v>2.7857142857142856</v>
      </c>
      <c r="E24" s="1">
        <f t="shared" si="2"/>
        <v>19.897959183673468</v>
      </c>
      <c r="F24" s="2">
        <f t="shared" si="3"/>
        <v>0.7644000000000001</v>
      </c>
      <c r="G24" s="2">
        <f t="shared" si="4"/>
        <v>1.5520408163265305</v>
      </c>
      <c r="H24" s="2">
        <f t="shared" si="5"/>
        <v>0.49251282051282064</v>
      </c>
    </row>
    <row r="25" spans="1:8" ht="15">
      <c r="A25">
        <v>0.3</v>
      </c>
      <c r="B25" s="3">
        <v>44.7</v>
      </c>
      <c r="C25" s="2">
        <f t="shared" si="0"/>
        <v>1.4900000000000002</v>
      </c>
      <c r="D25" s="2">
        <f t="shared" si="1"/>
        <v>2.9800000000000004</v>
      </c>
      <c r="E25" s="1">
        <f t="shared" si="2"/>
        <v>19.866666666666674</v>
      </c>
      <c r="F25" s="2">
        <f t="shared" si="3"/>
        <v>0.8761200000000001</v>
      </c>
      <c r="G25" s="2">
        <f t="shared" si="4"/>
        <v>1.7760800000000005</v>
      </c>
      <c r="H25" s="2">
        <f t="shared" si="5"/>
        <v>0.49328859060402674</v>
      </c>
    </row>
    <row r="26" spans="1:8" ht="15">
      <c r="A26">
        <v>0.32</v>
      </c>
      <c r="B26" s="3">
        <v>50.5</v>
      </c>
      <c r="C26" s="2">
        <f t="shared" si="0"/>
        <v>1.578125</v>
      </c>
      <c r="D26" s="2">
        <f t="shared" si="1"/>
        <v>3.15625</v>
      </c>
      <c r="E26" s="1">
        <f t="shared" si="2"/>
        <v>19.7265625</v>
      </c>
      <c r="F26" s="2">
        <f t="shared" si="3"/>
        <v>0.9898000000000002</v>
      </c>
      <c r="G26" s="2">
        <f t="shared" si="4"/>
        <v>1.9923828125</v>
      </c>
      <c r="H26" s="2">
        <f t="shared" si="5"/>
        <v>0.4967920792079209</v>
      </c>
    </row>
    <row r="27" spans="1:8" ht="15">
      <c r="A27">
        <v>0.34</v>
      </c>
      <c r="B27" s="3">
        <v>56.9</v>
      </c>
      <c r="C27" s="2">
        <f t="shared" si="0"/>
        <v>1.6735294117647057</v>
      </c>
      <c r="D27" s="2">
        <f t="shared" si="1"/>
        <v>3.3470588235294114</v>
      </c>
      <c r="E27" s="1">
        <f t="shared" si="2"/>
        <v>19.68858131487889</v>
      </c>
      <c r="F27" s="2">
        <f t="shared" si="3"/>
        <v>1.1152400000000002</v>
      </c>
      <c r="G27" s="2">
        <f t="shared" si="4"/>
        <v>2.240560553633218</v>
      </c>
      <c r="H27" s="2">
        <f t="shared" si="5"/>
        <v>0.4977504393673112</v>
      </c>
    </row>
    <row r="28" spans="1:8" ht="15">
      <c r="A28">
        <v>0.36</v>
      </c>
      <c r="B28" s="3">
        <v>63.3</v>
      </c>
      <c r="C28" s="2">
        <f t="shared" si="0"/>
        <v>1.7583333333333335</v>
      </c>
      <c r="D28" s="2">
        <f t="shared" si="1"/>
        <v>3.516666666666667</v>
      </c>
      <c r="E28" s="1">
        <f t="shared" si="2"/>
        <v>19.53703703703704</v>
      </c>
      <c r="F28" s="2">
        <f t="shared" si="3"/>
        <v>1.24068</v>
      </c>
      <c r="G28" s="2">
        <f t="shared" si="4"/>
        <v>2.473388888888889</v>
      </c>
      <c r="H28" s="2">
        <f t="shared" si="5"/>
        <v>0.5016113744075829</v>
      </c>
    </row>
    <row r="29" spans="1:8" ht="15">
      <c r="A29">
        <v>0.38</v>
      </c>
      <c r="B29" s="3">
        <v>70.6</v>
      </c>
      <c r="C29" s="2">
        <f t="shared" si="0"/>
        <v>1.8578947368421053</v>
      </c>
      <c r="D29" s="2">
        <f t="shared" si="1"/>
        <v>3.7157894736842105</v>
      </c>
      <c r="E29" s="1">
        <f t="shared" si="2"/>
        <v>19.55678670360111</v>
      </c>
      <c r="F29" s="2">
        <f t="shared" si="3"/>
        <v>1.38376</v>
      </c>
      <c r="G29" s="2">
        <f t="shared" si="4"/>
        <v>2.7614182825484765</v>
      </c>
      <c r="H29" s="2">
        <f t="shared" si="5"/>
        <v>0.5011048158640227</v>
      </c>
    </row>
    <row r="30" spans="1:8" ht="15">
      <c r="A30">
        <v>0.4</v>
      </c>
      <c r="B30" s="3">
        <v>78.6</v>
      </c>
      <c r="C30" s="2">
        <f t="shared" si="0"/>
        <v>1.9649999999999996</v>
      </c>
      <c r="D30" s="2">
        <f t="shared" si="1"/>
        <v>3.9299999999999993</v>
      </c>
      <c r="E30" s="1">
        <f t="shared" si="2"/>
        <v>19.64999999999999</v>
      </c>
      <c r="F30" s="2">
        <f t="shared" si="3"/>
        <v>1.54056</v>
      </c>
      <c r="G30" s="2">
        <f t="shared" si="4"/>
        <v>3.088979999999999</v>
      </c>
      <c r="H30" s="2">
        <f t="shared" si="5"/>
        <v>0.49872773536895687</v>
      </c>
    </row>
    <row r="31" spans="1:8" ht="15">
      <c r="A31">
        <v>0.42</v>
      </c>
      <c r="B31" s="3">
        <v>84.9</v>
      </c>
      <c r="C31" s="2">
        <f t="shared" si="0"/>
        <v>2.021428571428572</v>
      </c>
      <c r="D31" s="2">
        <f t="shared" si="1"/>
        <v>4.042857142857144</v>
      </c>
      <c r="E31" s="1">
        <f t="shared" si="2"/>
        <v>19.251700680272116</v>
      </c>
      <c r="F31" s="2">
        <f t="shared" si="3"/>
        <v>1.6640400000000002</v>
      </c>
      <c r="G31" s="2">
        <f t="shared" si="4"/>
        <v>3.2689387755102053</v>
      </c>
      <c r="H31" s="2">
        <f t="shared" si="5"/>
        <v>0.5090459363957596</v>
      </c>
    </row>
    <row r="32" spans="1:8" ht="15">
      <c r="A32">
        <v>0.44</v>
      </c>
      <c r="B32" s="3">
        <v>93.4</v>
      </c>
      <c r="C32" s="2">
        <f t="shared" si="0"/>
        <v>2.122727272727273</v>
      </c>
      <c r="D32" s="2">
        <f t="shared" si="1"/>
        <v>4.245454545454546</v>
      </c>
      <c r="E32" s="1">
        <f t="shared" si="2"/>
        <v>19.29752066115703</v>
      </c>
      <c r="F32" s="2">
        <f t="shared" si="3"/>
        <v>1.8306400000000003</v>
      </c>
      <c r="G32" s="2">
        <f t="shared" si="4"/>
        <v>3.6047768595041334</v>
      </c>
      <c r="H32" s="2">
        <f t="shared" si="5"/>
        <v>0.5078372591006423</v>
      </c>
    </row>
    <row r="33" spans="2:8" ht="15">
      <c r="B33" s="3"/>
      <c r="C33" s="2"/>
      <c r="D33" s="2"/>
      <c r="E33" s="1"/>
      <c r="F33" s="2"/>
      <c r="G33" s="2"/>
      <c r="H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0.5</v>
      </c>
      <c r="D41">
        <f>B12</f>
        <v>1.3</v>
      </c>
      <c r="E41">
        <f>B13</f>
        <v>2.4</v>
      </c>
      <c r="F41">
        <f>B14</f>
        <v>3.9</v>
      </c>
      <c r="G41">
        <f>B15</f>
        <v>5.7</v>
      </c>
      <c r="H41">
        <f>B16</f>
        <v>7.9</v>
      </c>
      <c r="I41">
        <f>B17</f>
        <v>10.5</v>
      </c>
      <c r="J41">
        <f>B18</f>
        <v>13.5</v>
      </c>
      <c r="K41">
        <f>B19</f>
        <v>16.8</v>
      </c>
      <c r="L41">
        <f>B20</f>
        <v>20.5</v>
      </c>
      <c r="M41">
        <f>B21</f>
        <v>24.5</v>
      </c>
      <c r="N41">
        <f>B22</f>
        <v>28.9</v>
      </c>
      <c r="O41">
        <f>B23</f>
        <v>33.7</v>
      </c>
      <c r="P41">
        <f>B24</f>
        <v>39</v>
      </c>
      <c r="Q41">
        <f>B25</f>
        <v>44.7</v>
      </c>
      <c r="R41">
        <f>B26</f>
        <v>50.5</v>
      </c>
      <c r="S41">
        <f>B27</f>
        <v>56.9</v>
      </c>
      <c r="T41">
        <f>B28</f>
        <v>63.3</v>
      </c>
      <c r="U41">
        <f>B29</f>
        <v>70.6</v>
      </c>
      <c r="V41">
        <f>B30</f>
        <v>78.6</v>
      </c>
      <c r="W41">
        <f>B31</f>
        <v>84.9</v>
      </c>
      <c r="X41">
        <f>B32</f>
        <v>93.4</v>
      </c>
      <c r="Y41">
        <f>B33</f>
        <v>0</v>
      </c>
    </row>
    <row r="42" spans="1:25" ht="15">
      <c r="A42" t="s">
        <v>6</v>
      </c>
      <c r="C42" s="2">
        <f>C41/C40/100</f>
        <v>0.25</v>
      </c>
      <c r="D42" s="2">
        <f>D41/D40/100</f>
        <v>0.325</v>
      </c>
      <c r="E42" s="2">
        <f>E41/E40/100</f>
        <v>0.4</v>
      </c>
      <c r="F42" s="2">
        <f>F41/F40/100</f>
        <v>0.4875</v>
      </c>
      <c r="G42" s="2">
        <f aca="true" t="shared" si="6" ref="G42:P42">G41/G40/100</f>
        <v>0.57</v>
      </c>
      <c r="H42" s="2">
        <f t="shared" si="6"/>
        <v>0.6583333333333334</v>
      </c>
      <c r="I42" s="2">
        <f t="shared" si="6"/>
        <v>0.7499999999999999</v>
      </c>
      <c r="J42" s="2">
        <f t="shared" si="6"/>
        <v>0.84375</v>
      </c>
      <c r="K42" s="2">
        <f t="shared" si="6"/>
        <v>0.9333333333333335</v>
      </c>
      <c r="L42" s="2">
        <f t="shared" si="6"/>
        <v>1.025</v>
      </c>
      <c r="M42" s="2">
        <f t="shared" si="6"/>
        <v>1.1136363636363635</v>
      </c>
      <c r="N42" s="2">
        <f t="shared" si="6"/>
        <v>1.2041666666666666</v>
      </c>
      <c r="O42" s="2">
        <f t="shared" si="6"/>
        <v>1.2961538461538462</v>
      </c>
      <c r="P42" s="2">
        <f t="shared" si="6"/>
        <v>1.3928571428571428</v>
      </c>
      <c r="Q42" s="2">
        <f>Q41/Q40/100</f>
        <v>1.4900000000000002</v>
      </c>
      <c r="R42" s="2">
        <f aca="true" t="shared" si="7" ref="R42:Y42">R41/R40/100</f>
        <v>1.578125</v>
      </c>
      <c r="S42" s="2">
        <f t="shared" si="7"/>
        <v>1.6735294117647057</v>
      </c>
      <c r="T42" s="2">
        <f t="shared" si="7"/>
        <v>1.7583333333333335</v>
      </c>
      <c r="U42" s="2">
        <f t="shared" si="7"/>
        <v>1.8578947368421053</v>
      </c>
      <c r="V42" s="2">
        <f t="shared" si="7"/>
        <v>1.9649999999999996</v>
      </c>
      <c r="W42" s="2">
        <f t="shared" si="7"/>
        <v>2.021428571428572</v>
      </c>
      <c r="X42" s="2">
        <f t="shared" si="7"/>
        <v>2.122727272727273</v>
      </c>
      <c r="Y42" s="2">
        <f t="shared" si="7"/>
        <v>0</v>
      </c>
    </row>
    <row r="43" spans="1:25" ht="15">
      <c r="A43" t="s">
        <v>23</v>
      </c>
      <c r="C43" s="2">
        <f>C41/C40/50</f>
        <v>0.5</v>
      </c>
      <c r="D43" s="2">
        <f>D41/D40/50</f>
        <v>0.65</v>
      </c>
      <c r="E43" s="2">
        <f aca="true" t="shared" si="8" ref="E43:Y43">E41/E40/50</f>
        <v>0.8</v>
      </c>
      <c r="F43" s="2">
        <f t="shared" si="8"/>
        <v>0.975</v>
      </c>
      <c r="G43" s="2">
        <f t="shared" si="8"/>
        <v>1.14</v>
      </c>
      <c r="H43" s="2">
        <f t="shared" si="8"/>
        <v>1.3166666666666669</v>
      </c>
      <c r="I43" s="2">
        <f t="shared" si="8"/>
        <v>1.4999999999999998</v>
      </c>
      <c r="J43" s="2">
        <f t="shared" si="8"/>
        <v>1.6875</v>
      </c>
      <c r="K43" s="2">
        <f t="shared" si="8"/>
        <v>1.866666666666667</v>
      </c>
      <c r="L43" s="2">
        <f t="shared" si="8"/>
        <v>2.05</v>
      </c>
      <c r="M43" s="2">
        <f t="shared" si="8"/>
        <v>2.227272727272727</v>
      </c>
      <c r="N43" s="2">
        <f t="shared" si="8"/>
        <v>2.408333333333333</v>
      </c>
      <c r="O43" s="2">
        <f t="shared" si="8"/>
        <v>2.5923076923076924</v>
      </c>
      <c r="P43" s="2">
        <f t="shared" si="8"/>
        <v>2.7857142857142856</v>
      </c>
      <c r="Q43" s="2">
        <f t="shared" si="8"/>
        <v>2.9800000000000004</v>
      </c>
      <c r="R43" s="2">
        <f t="shared" si="8"/>
        <v>3.15625</v>
      </c>
      <c r="S43" s="2">
        <f t="shared" si="8"/>
        <v>3.3470588235294114</v>
      </c>
      <c r="T43" s="2">
        <f t="shared" si="8"/>
        <v>3.516666666666667</v>
      </c>
      <c r="U43" s="2">
        <f t="shared" si="8"/>
        <v>3.7157894736842105</v>
      </c>
      <c r="V43" s="2">
        <f t="shared" si="8"/>
        <v>3.9299999999999993</v>
      </c>
      <c r="W43" s="2">
        <f t="shared" si="8"/>
        <v>4.042857142857144</v>
      </c>
      <c r="X43" s="2">
        <f t="shared" si="8"/>
        <v>4.245454545454546</v>
      </c>
      <c r="Y43" s="2">
        <f t="shared" si="8"/>
        <v>0</v>
      </c>
    </row>
    <row r="44" spans="1:25" ht="15">
      <c r="A44" t="s">
        <v>7</v>
      </c>
      <c r="C44" s="1">
        <f>C43*C43/C41*100</f>
        <v>50</v>
      </c>
      <c r="D44" s="1">
        <f aca="true" t="shared" si="9" ref="D44:Y44">D43*D43/D41*100</f>
        <v>32.5</v>
      </c>
      <c r="E44" s="1">
        <f t="shared" si="9"/>
        <v>26.66666666666667</v>
      </c>
      <c r="F44" s="1">
        <f t="shared" si="9"/>
        <v>24.375</v>
      </c>
      <c r="G44" s="1">
        <f t="shared" si="9"/>
        <v>22.799999999999997</v>
      </c>
      <c r="H44" s="1">
        <f t="shared" si="9"/>
        <v>21.94444444444445</v>
      </c>
      <c r="I44" s="1">
        <f t="shared" si="9"/>
        <v>21.42857142857142</v>
      </c>
      <c r="J44" s="1">
        <f t="shared" si="9"/>
        <v>21.09375</v>
      </c>
      <c r="K44" s="1">
        <f t="shared" si="9"/>
        <v>20.740740740740744</v>
      </c>
      <c r="L44" s="1">
        <f t="shared" si="9"/>
        <v>20.5</v>
      </c>
      <c r="M44" s="1">
        <f t="shared" si="9"/>
        <v>20.247933884297517</v>
      </c>
      <c r="N44" s="1">
        <f t="shared" si="9"/>
        <v>20.069444444444443</v>
      </c>
      <c r="O44" s="1">
        <f t="shared" si="9"/>
        <v>19.940828402366865</v>
      </c>
      <c r="P44" s="1">
        <f t="shared" si="9"/>
        <v>19.897959183673468</v>
      </c>
      <c r="Q44" s="1">
        <f t="shared" si="9"/>
        <v>19.866666666666674</v>
      </c>
      <c r="R44" s="1">
        <f t="shared" si="9"/>
        <v>19.7265625</v>
      </c>
      <c r="S44" s="1">
        <f t="shared" si="9"/>
        <v>19.68858131487889</v>
      </c>
      <c r="T44" s="1">
        <f t="shared" si="9"/>
        <v>19.53703703703704</v>
      </c>
      <c r="U44" s="1">
        <f t="shared" si="9"/>
        <v>19.55678670360111</v>
      </c>
      <c r="V44" s="1">
        <f t="shared" si="9"/>
        <v>19.64999999999999</v>
      </c>
      <c r="W44" s="1">
        <f t="shared" si="9"/>
        <v>19.251700680272116</v>
      </c>
      <c r="X44" s="1">
        <f t="shared" si="9"/>
        <v>19.29752066115703</v>
      </c>
      <c r="Y44" s="1" t="e">
        <f t="shared" si="9"/>
        <v>#DIV/0!</v>
      </c>
    </row>
    <row r="45" spans="1:25" ht="15">
      <c r="A45" t="s">
        <v>8</v>
      </c>
      <c r="C45" s="2">
        <f aca="true" t="shared" si="10" ref="C45:H45">$F$5*9.8*C41/100/1000</f>
        <v>0.009800000000000001</v>
      </c>
      <c r="D45" s="2">
        <f t="shared" si="10"/>
        <v>0.025480000000000003</v>
      </c>
      <c r="E45" s="2">
        <f t="shared" si="10"/>
        <v>0.04704</v>
      </c>
      <c r="F45" s="2">
        <f t="shared" si="10"/>
        <v>0.07644000000000001</v>
      </c>
      <c r="G45" s="2">
        <f t="shared" si="10"/>
        <v>0.11172000000000001</v>
      </c>
      <c r="H45" s="2">
        <f t="shared" si="10"/>
        <v>0.15484000000000003</v>
      </c>
      <c r="I45" s="2">
        <f aca="true" t="shared" si="11" ref="I45:Q45">0.2*9.8*I41/100</f>
        <v>0.2058</v>
      </c>
      <c r="J45" s="2">
        <f t="shared" si="11"/>
        <v>0.2646</v>
      </c>
      <c r="K45" s="2">
        <f t="shared" si="11"/>
        <v>0.32928</v>
      </c>
      <c r="L45" s="2">
        <f t="shared" si="11"/>
        <v>0.40180000000000005</v>
      </c>
      <c r="M45" s="2">
        <f t="shared" si="11"/>
        <v>0.4802</v>
      </c>
      <c r="N45" s="2">
        <f t="shared" si="11"/>
        <v>0.56644</v>
      </c>
      <c r="O45" s="2">
        <f t="shared" si="11"/>
        <v>0.6605200000000001</v>
      </c>
      <c r="P45" s="2">
        <f t="shared" si="11"/>
        <v>0.7644000000000001</v>
      </c>
      <c r="Q45" s="2">
        <f t="shared" si="11"/>
        <v>0.8761200000000001</v>
      </c>
      <c r="R45" s="2">
        <f>0.2*9.8*R41/100</f>
        <v>0.9898</v>
      </c>
      <c r="S45" s="2">
        <f aca="true" t="shared" si="12" ref="S45:Y45">0.2*9.8*S41/100</f>
        <v>1.11524</v>
      </c>
      <c r="T45" s="2">
        <f t="shared" si="12"/>
        <v>1.2406800000000002</v>
      </c>
      <c r="U45" s="2">
        <f t="shared" si="12"/>
        <v>1.38376</v>
      </c>
      <c r="V45" s="2">
        <f t="shared" si="12"/>
        <v>1.5405600000000002</v>
      </c>
      <c r="W45" s="2">
        <f t="shared" si="12"/>
        <v>1.6640400000000002</v>
      </c>
      <c r="X45" s="2">
        <f t="shared" si="12"/>
        <v>1.8306400000000003</v>
      </c>
      <c r="Y45" s="2">
        <f t="shared" si="12"/>
        <v>0</v>
      </c>
    </row>
    <row r="46" spans="1:25" ht="15">
      <c r="A46" t="s">
        <v>9</v>
      </c>
      <c r="C46" s="2">
        <f>$F$5*C43*C43/1000</f>
        <v>0.05</v>
      </c>
      <c r="D46" s="2">
        <f>$F$5*D43*D43/1000</f>
        <v>0.0845</v>
      </c>
      <c r="E46" s="2">
        <f>$F$5*E43*E43/1000</f>
        <v>0.128</v>
      </c>
      <c r="F46" s="2">
        <f>$F$5*F43*F43/1000</f>
        <v>0.190125</v>
      </c>
      <c r="G46" s="2">
        <f>$F$5*G43*G43/1000</f>
        <v>0.25992</v>
      </c>
      <c r="H46" s="2">
        <f aca="true" t="shared" si="13" ref="H46:Y46">0.2*H43*H43</f>
        <v>0.3467222222222223</v>
      </c>
      <c r="I46" s="2">
        <f t="shared" si="13"/>
        <v>0.4499999999999999</v>
      </c>
      <c r="J46" s="2">
        <f t="shared" si="13"/>
        <v>0.56953125</v>
      </c>
      <c r="K46" s="2">
        <f t="shared" si="13"/>
        <v>0.6968888888888891</v>
      </c>
      <c r="L46" s="2">
        <f t="shared" si="13"/>
        <v>0.8404999999999999</v>
      </c>
      <c r="M46" s="2">
        <f t="shared" si="13"/>
        <v>0.9921487603305784</v>
      </c>
      <c r="N46" s="2">
        <f t="shared" si="13"/>
        <v>1.160013888888889</v>
      </c>
      <c r="O46" s="2">
        <f t="shared" si="13"/>
        <v>1.3440118343195269</v>
      </c>
      <c r="P46" s="2">
        <f t="shared" si="13"/>
        <v>1.5520408163265307</v>
      </c>
      <c r="Q46" s="2">
        <f t="shared" si="13"/>
        <v>1.7760800000000005</v>
      </c>
      <c r="R46" s="2">
        <f t="shared" si="13"/>
        <v>1.9923828125000003</v>
      </c>
      <c r="S46" s="2">
        <f t="shared" si="13"/>
        <v>2.240560553633218</v>
      </c>
      <c r="T46" s="2">
        <f t="shared" si="13"/>
        <v>2.4733888888888895</v>
      </c>
      <c r="U46" s="2">
        <f t="shared" si="13"/>
        <v>2.7614182825484765</v>
      </c>
      <c r="V46" s="2">
        <f t="shared" si="13"/>
        <v>3.088979999999999</v>
      </c>
      <c r="W46" s="2">
        <f t="shared" si="13"/>
        <v>3.2689387755102053</v>
      </c>
      <c r="X46" s="2">
        <f t="shared" si="13"/>
        <v>3.6047768595041334</v>
      </c>
      <c r="Y46" s="2">
        <f t="shared" si="13"/>
        <v>0</v>
      </c>
    </row>
    <row r="47" spans="1:25" ht="15">
      <c r="A47" t="s">
        <v>21</v>
      </c>
      <c r="C47" s="2">
        <f>C45/C46</f>
        <v>0.196</v>
      </c>
      <c r="D47" s="2">
        <f aca="true" t="shared" si="14" ref="D47:Y47">D45/D46</f>
        <v>0.30153846153846153</v>
      </c>
      <c r="E47" s="2">
        <f t="shared" si="14"/>
        <v>0.3675</v>
      </c>
      <c r="F47" s="2">
        <f t="shared" si="14"/>
        <v>0.4020512820512821</v>
      </c>
      <c r="G47" s="2">
        <f t="shared" si="14"/>
        <v>0.42982456140350883</v>
      </c>
      <c r="H47" s="2">
        <f t="shared" si="14"/>
        <v>0.4465822784810126</v>
      </c>
      <c r="I47" s="2">
        <f t="shared" si="14"/>
        <v>0.4573333333333335</v>
      </c>
      <c r="J47" s="2">
        <f t="shared" si="14"/>
        <v>0.46459259259259256</v>
      </c>
      <c r="K47" s="2">
        <f t="shared" si="14"/>
        <v>0.47249999999999986</v>
      </c>
      <c r="L47" s="2">
        <f t="shared" si="14"/>
        <v>0.47804878048780497</v>
      </c>
      <c r="M47" s="2">
        <f t="shared" si="14"/>
        <v>0.48400000000000004</v>
      </c>
      <c r="N47" s="2">
        <f t="shared" si="14"/>
        <v>0.48830449826989625</v>
      </c>
      <c r="O47" s="2">
        <f t="shared" si="14"/>
        <v>0.4914540059347181</v>
      </c>
      <c r="P47" s="2">
        <f t="shared" si="14"/>
        <v>0.4925128205128205</v>
      </c>
      <c r="Q47" s="2">
        <f t="shared" si="14"/>
        <v>0.49328859060402674</v>
      </c>
      <c r="R47" s="2">
        <f t="shared" si="14"/>
        <v>0.49679207920792073</v>
      </c>
      <c r="S47" s="2">
        <f t="shared" si="14"/>
        <v>0.4977504393673111</v>
      </c>
      <c r="T47" s="2">
        <f t="shared" si="14"/>
        <v>0.5016113744075829</v>
      </c>
      <c r="U47" s="2">
        <f t="shared" si="14"/>
        <v>0.5011048158640227</v>
      </c>
      <c r="V47" s="2">
        <f t="shared" si="14"/>
        <v>0.498727735368957</v>
      </c>
      <c r="W47" s="2">
        <f t="shared" si="14"/>
        <v>0.5090459363957596</v>
      </c>
      <c r="X47" s="2">
        <f t="shared" si="14"/>
        <v>0.5078372591006423</v>
      </c>
      <c r="Y47" s="2" t="e">
        <f t="shared" si="14"/>
        <v>#DIV/0!</v>
      </c>
    </row>
    <row r="49" spans="1:25" ht="15">
      <c r="A49" t="s">
        <v>10</v>
      </c>
      <c r="C49" s="1">
        <f>C43/C40</f>
        <v>25</v>
      </c>
      <c r="D49" s="1">
        <f>D43/D40</f>
        <v>16.25</v>
      </c>
      <c r="E49" s="1">
        <f>E43/E40</f>
        <v>13.333333333333334</v>
      </c>
      <c r="F49" s="1">
        <f aca="true" t="shared" si="15" ref="F49:Y49">F43/F40</f>
        <v>12.1875</v>
      </c>
      <c r="G49" s="1">
        <f t="shared" si="15"/>
        <v>11.399999999999999</v>
      </c>
      <c r="H49" s="1">
        <f t="shared" si="15"/>
        <v>10.972222222222225</v>
      </c>
      <c r="I49" s="1">
        <f t="shared" si="15"/>
        <v>10.714285714285712</v>
      </c>
      <c r="J49" s="1">
        <f t="shared" si="15"/>
        <v>10.546875</v>
      </c>
      <c r="K49" s="1">
        <f t="shared" si="15"/>
        <v>10.370370370370372</v>
      </c>
      <c r="L49" s="1">
        <f t="shared" si="15"/>
        <v>10.249999999999998</v>
      </c>
      <c r="M49" s="1">
        <f t="shared" si="15"/>
        <v>10.12396694214876</v>
      </c>
      <c r="N49" s="1">
        <f t="shared" si="15"/>
        <v>10.034722222222221</v>
      </c>
      <c r="O49" s="1">
        <f t="shared" si="15"/>
        <v>9.970414201183432</v>
      </c>
      <c r="P49" s="1">
        <f t="shared" si="15"/>
        <v>9.948979591836734</v>
      </c>
      <c r="Q49" s="1">
        <f t="shared" si="15"/>
        <v>9.933333333333335</v>
      </c>
      <c r="R49" s="1">
        <f t="shared" si="15"/>
        <v>9.86328125</v>
      </c>
      <c r="S49" s="1">
        <f t="shared" si="15"/>
        <v>9.844290657439444</v>
      </c>
      <c r="T49" s="1">
        <f t="shared" si="15"/>
        <v>9.76851851851852</v>
      </c>
      <c r="U49" s="1">
        <f t="shared" si="15"/>
        <v>9.778393351800554</v>
      </c>
      <c r="V49" s="1">
        <f t="shared" si="15"/>
        <v>9.824999999999998</v>
      </c>
      <c r="W49" s="1">
        <f t="shared" si="15"/>
        <v>9.625850340136056</v>
      </c>
      <c r="X49" s="1">
        <f t="shared" si="15"/>
        <v>9.648760330578513</v>
      </c>
      <c r="Y49" s="1">
        <f t="shared" si="1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C34" sqref="C34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/>
      <c r="C11" s="2">
        <f>B11/A11/100</f>
        <v>0</v>
      </c>
      <c r="D11" s="2">
        <f>2*B11/A11/100</f>
        <v>0</v>
      </c>
      <c r="E11" s="1" t="e">
        <f>D11*D11/B11*100</f>
        <v>#DIV/0!</v>
      </c>
      <c r="F11" s="2">
        <f>$F$5*9.8*B11/100/1000</f>
        <v>0</v>
      </c>
      <c r="G11" s="2">
        <f>$F$5*D11*D11/1000</f>
        <v>0</v>
      </c>
      <c r="H11" s="2" t="e">
        <f>F11/G11</f>
        <v>#DIV/0!</v>
      </c>
    </row>
    <row r="12" spans="1:21" ht="15">
      <c r="A12">
        <v>0.04</v>
      </c>
      <c r="B12" s="3"/>
      <c r="C12" s="2">
        <f aca="true" t="shared" si="0" ref="C12:C33">B12/A12/100</f>
        <v>0</v>
      </c>
      <c r="D12" s="2">
        <f aca="true" t="shared" si="1" ref="D12:D33">2*B12/A12/100</f>
        <v>0</v>
      </c>
      <c r="E12" s="1" t="e">
        <f aca="true" t="shared" si="2" ref="E12:E33">D12*D12/B12*100</f>
        <v>#DIV/0!</v>
      </c>
      <c r="F12" s="2">
        <f aca="true" t="shared" si="3" ref="F12:F33">$F$5*9.8*B12/100/1000</f>
        <v>0</v>
      </c>
      <c r="G12" s="2">
        <f aca="true" t="shared" si="4" ref="G12:G33">$F$5*D12*D12/1000</f>
        <v>0</v>
      </c>
      <c r="H12" s="2" t="e">
        <f aca="true" t="shared" si="5" ref="H12:H33">F12/G12</f>
        <v>#DIV/0!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/>
      <c r="C13" s="2">
        <f t="shared" si="0"/>
        <v>0</v>
      </c>
      <c r="D13" s="2">
        <f t="shared" si="1"/>
        <v>0</v>
      </c>
      <c r="E13" s="1" t="e">
        <f t="shared" si="2"/>
        <v>#DIV/0!</v>
      </c>
      <c r="F13" s="2">
        <f t="shared" si="3"/>
        <v>0</v>
      </c>
      <c r="G13" s="2">
        <f t="shared" si="4"/>
        <v>0</v>
      </c>
      <c r="H13" s="2" t="e">
        <f t="shared" si="5"/>
        <v>#DIV/0!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/>
      <c r="C14" s="2">
        <f t="shared" si="0"/>
        <v>0</v>
      </c>
      <c r="D14" s="2">
        <f t="shared" si="1"/>
        <v>0</v>
      </c>
      <c r="E14" s="1" t="e">
        <f t="shared" si="2"/>
        <v>#DIV/0!</v>
      </c>
      <c r="F14" s="2">
        <f t="shared" si="3"/>
        <v>0</v>
      </c>
      <c r="G14" s="2">
        <f t="shared" si="4"/>
        <v>0</v>
      </c>
      <c r="H14" s="2" t="e">
        <f t="shared" si="5"/>
        <v>#DIV/0!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/>
      <c r="C15" s="2">
        <f t="shared" si="0"/>
        <v>0</v>
      </c>
      <c r="D15" s="2">
        <f t="shared" si="1"/>
        <v>0</v>
      </c>
      <c r="E15" s="1" t="e">
        <f t="shared" si="2"/>
        <v>#DIV/0!</v>
      </c>
      <c r="F15" s="2">
        <f t="shared" si="3"/>
        <v>0</v>
      </c>
      <c r="G15" s="2">
        <f t="shared" si="4"/>
        <v>0</v>
      </c>
      <c r="H15" s="2" t="e">
        <f t="shared" si="5"/>
        <v>#DIV/0!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/>
      <c r="C16" s="2">
        <f t="shared" si="0"/>
        <v>0</v>
      </c>
      <c r="D16" s="2">
        <f t="shared" si="1"/>
        <v>0</v>
      </c>
      <c r="E16" s="1" t="e">
        <f t="shared" si="2"/>
        <v>#DIV/0!</v>
      </c>
      <c r="F16" s="2">
        <f t="shared" si="3"/>
        <v>0</v>
      </c>
      <c r="G16" s="2">
        <f t="shared" si="4"/>
        <v>0</v>
      </c>
      <c r="H16" s="2" t="e">
        <f t="shared" si="5"/>
        <v>#DIV/0!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/>
      <c r="C17" s="2">
        <f t="shared" si="0"/>
        <v>0</v>
      </c>
      <c r="D17" s="2">
        <f t="shared" si="1"/>
        <v>0</v>
      </c>
      <c r="E17" s="1" t="e">
        <f t="shared" si="2"/>
        <v>#DIV/0!</v>
      </c>
      <c r="F17" s="2">
        <f t="shared" si="3"/>
        <v>0</v>
      </c>
      <c r="G17" s="2">
        <f t="shared" si="4"/>
        <v>0</v>
      </c>
      <c r="H17" s="2" t="e">
        <f t="shared" si="5"/>
        <v>#DIV/0!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/>
      <c r="C18" s="2">
        <f t="shared" si="0"/>
        <v>0</v>
      </c>
      <c r="D18" s="2">
        <f t="shared" si="1"/>
        <v>0</v>
      </c>
      <c r="E18" s="1" t="e">
        <f t="shared" si="2"/>
        <v>#DIV/0!</v>
      </c>
      <c r="F18" s="2">
        <f t="shared" si="3"/>
        <v>0</v>
      </c>
      <c r="G18" s="2">
        <f t="shared" si="4"/>
        <v>0</v>
      </c>
      <c r="H18" s="2" t="e">
        <f t="shared" si="5"/>
        <v>#DIV/0!</v>
      </c>
    </row>
    <row r="19" spans="1:21" ht="15">
      <c r="A19">
        <v>0.18</v>
      </c>
      <c r="B19" s="3"/>
      <c r="C19" s="2">
        <f t="shared" si="0"/>
        <v>0</v>
      </c>
      <c r="D19" s="2">
        <f t="shared" si="1"/>
        <v>0</v>
      </c>
      <c r="E19" s="1" t="e">
        <f t="shared" si="2"/>
        <v>#DIV/0!</v>
      </c>
      <c r="F19" s="2">
        <f t="shared" si="3"/>
        <v>0</v>
      </c>
      <c r="G19" s="2">
        <f t="shared" si="4"/>
        <v>0</v>
      </c>
      <c r="H19" s="2" t="e">
        <f t="shared" si="5"/>
        <v>#DIV/0!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/>
      <c r="C20" s="2">
        <f t="shared" si="0"/>
        <v>0</v>
      </c>
      <c r="D20" s="2">
        <f t="shared" si="1"/>
        <v>0</v>
      </c>
      <c r="E20" s="1" t="e">
        <f t="shared" si="2"/>
        <v>#DIV/0!</v>
      </c>
      <c r="F20" s="2">
        <f t="shared" si="3"/>
        <v>0</v>
      </c>
      <c r="G20" s="2">
        <f t="shared" si="4"/>
        <v>0</v>
      </c>
      <c r="H20" s="2" t="e">
        <f t="shared" si="5"/>
        <v>#DIV/0!</v>
      </c>
    </row>
    <row r="21" spans="1:8" ht="15">
      <c r="A21">
        <v>0.22</v>
      </c>
      <c r="B21" s="3"/>
      <c r="C21" s="2">
        <f t="shared" si="0"/>
        <v>0</v>
      </c>
      <c r="D21" s="2">
        <f t="shared" si="1"/>
        <v>0</v>
      </c>
      <c r="E21" s="1" t="e">
        <f t="shared" si="2"/>
        <v>#DIV/0!</v>
      </c>
      <c r="F21" s="2">
        <f t="shared" si="3"/>
        <v>0</v>
      </c>
      <c r="G21" s="2">
        <f t="shared" si="4"/>
        <v>0</v>
      </c>
      <c r="H21" s="2" t="e">
        <f t="shared" si="5"/>
        <v>#DIV/0!</v>
      </c>
    </row>
    <row r="22" spans="1:8" ht="15">
      <c r="A22">
        <v>0.24</v>
      </c>
      <c r="B22" s="3"/>
      <c r="C22" s="2">
        <f t="shared" si="0"/>
        <v>0</v>
      </c>
      <c r="D22" s="2">
        <f t="shared" si="1"/>
        <v>0</v>
      </c>
      <c r="E22" s="1" t="e">
        <f t="shared" si="2"/>
        <v>#DIV/0!</v>
      </c>
      <c r="F22" s="2">
        <f t="shared" si="3"/>
        <v>0</v>
      </c>
      <c r="G22" s="2">
        <f t="shared" si="4"/>
        <v>0</v>
      </c>
      <c r="H22" s="2" t="e">
        <f t="shared" si="5"/>
        <v>#DIV/0!</v>
      </c>
    </row>
    <row r="23" spans="1:8" ht="15">
      <c r="A23">
        <v>0.26</v>
      </c>
      <c r="B23" s="3"/>
      <c r="C23" s="2">
        <f t="shared" si="0"/>
        <v>0</v>
      </c>
      <c r="D23" s="2">
        <f t="shared" si="1"/>
        <v>0</v>
      </c>
      <c r="E23" s="1" t="e">
        <f t="shared" si="2"/>
        <v>#DIV/0!</v>
      </c>
      <c r="F23" s="2">
        <f t="shared" si="3"/>
        <v>0</v>
      </c>
      <c r="G23" s="2">
        <f t="shared" si="4"/>
        <v>0</v>
      </c>
      <c r="H23" s="2" t="e">
        <f t="shared" si="5"/>
        <v>#DIV/0!</v>
      </c>
    </row>
    <row r="24" spans="1:8" ht="15">
      <c r="A24">
        <v>0.28</v>
      </c>
      <c r="B24" s="3"/>
      <c r="C24" s="2">
        <f t="shared" si="0"/>
        <v>0</v>
      </c>
      <c r="D24" s="2">
        <f t="shared" si="1"/>
        <v>0</v>
      </c>
      <c r="E24" s="1" t="e">
        <f t="shared" si="2"/>
        <v>#DIV/0!</v>
      </c>
      <c r="F24" s="2">
        <f t="shared" si="3"/>
        <v>0</v>
      </c>
      <c r="G24" s="2">
        <f t="shared" si="4"/>
        <v>0</v>
      </c>
      <c r="H24" s="2" t="e">
        <f t="shared" si="5"/>
        <v>#DIV/0!</v>
      </c>
    </row>
    <row r="25" spans="1:8" ht="15">
      <c r="A25">
        <v>0.3</v>
      </c>
      <c r="B25" s="3"/>
      <c r="C25" s="2">
        <f t="shared" si="0"/>
        <v>0</v>
      </c>
      <c r="D25" s="2">
        <f t="shared" si="1"/>
        <v>0</v>
      </c>
      <c r="E25" s="1" t="e">
        <f t="shared" si="2"/>
        <v>#DIV/0!</v>
      </c>
      <c r="F25" s="2">
        <f t="shared" si="3"/>
        <v>0</v>
      </c>
      <c r="G25" s="2">
        <f t="shared" si="4"/>
        <v>0</v>
      </c>
      <c r="H25" s="2" t="e">
        <f t="shared" si="5"/>
        <v>#DIV/0!</v>
      </c>
    </row>
    <row r="26" spans="1:8" ht="15">
      <c r="A26">
        <v>0.32</v>
      </c>
      <c r="B26" s="3"/>
      <c r="C26" s="2">
        <f t="shared" si="0"/>
        <v>0</v>
      </c>
      <c r="D26" s="2">
        <f t="shared" si="1"/>
        <v>0</v>
      </c>
      <c r="E26" s="1" t="e">
        <f t="shared" si="2"/>
        <v>#DIV/0!</v>
      </c>
      <c r="F26" s="2">
        <f t="shared" si="3"/>
        <v>0</v>
      </c>
      <c r="G26" s="2">
        <f t="shared" si="4"/>
        <v>0</v>
      </c>
      <c r="H26" s="2" t="e">
        <f t="shared" si="5"/>
        <v>#DIV/0!</v>
      </c>
    </row>
    <row r="27" spans="1:8" ht="15">
      <c r="A27">
        <v>0.34</v>
      </c>
      <c r="B27" s="3"/>
      <c r="C27" s="2">
        <f t="shared" si="0"/>
        <v>0</v>
      </c>
      <c r="D27" s="2">
        <f t="shared" si="1"/>
        <v>0</v>
      </c>
      <c r="E27" s="1" t="e">
        <f t="shared" si="2"/>
        <v>#DIV/0!</v>
      </c>
      <c r="F27" s="2">
        <f t="shared" si="3"/>
        <v>0</v>
      </c>
      <c r="G27" s="2">
        <f t="shared" si="4"/>
        <v>0</v>
      </c>
      <c r="H27" s="2" t="e">
        <f t="shared" si="5"/>
        <v>#DIV/0!</v>
      </c>
    </row>
    <row r="28" spans="1:8" ht="15">
      <c r="A28">
        <v>0.36</v>
      </c>
      <c r="B28" s="3"/>
      <c r="C28" s="2">
        <f t="shared" si="0"/>
        <v>0</v>
      </c>
      <c r="D28" s="2">
        <f t="shared" si="1"/>
        <v>0</v>
      </c>
      <c r="E28" s="1" t="e">
        <f t="shared" si="2"/>
        <v>#DIV/0!</v>
      </c>
      <c r="F28" s="2">
        <f t="shared" si="3"/>
        <v>0</v>
      </c>
      <c r="G28" s="2">
        <f t="shared" si="4"/>
        <v>0</v>
      </c>
      <c r="H28" s="2" t="e">
        <f t="shared" si="5"/>
        <v>#DIV/0!</v>
      </c>
    </row>
    <row r="29" spans="1:8" ht="15">
      <c r="A29">
        <v>0.38</v>
      </c>
      <c r="B29" s="3"/>
      <c r="C29" s="2">
        <f t="shared" si="0"/>
        <v>0</v>
      </c>
      <c r="D29" s="2">
        <f t="shared" si="1"/>
        <v>0</v>
      </c>
      <c r="E29" s="1" t="e">
        <f t="shared" si="2"/>
        <v>#DIV/0!</v>
      </c>
      <c r="F29" s="2">
        <f t="shared" si="3"/>
        <v>0</v>
      </c>
      <c r="G29" s="2">
        <f t="shared" si="4"/>
        <v>0</v>
      </c>
      <c r="H29" s="2" t="e">
        <f t="shared" si="5"/>
        <v>#DIV/0!</v>
      </c>
    </row>
    <row r="30" spans="1:8" ht="15">
      <c r="A30">
        <v>0.4</v>
      </c>
      <c r="B30" s="3"/>
      <c r="C30" s="2">
        <f t="shared" si="0"/>
        <v>0</v>
      </c>
      <c r="D30" s="2">
        <f t="shared" si="1"/>
        <v>0</v>
      </c>
      <c r="E30" s="1" t="e">
        <f t="shared" si="2"/>
        <v>#DIV/0!</v>
      </c>
      <c r="F30" s="2">
        <f t="shared" si="3"/>
        <v>0</v>
      </c>
      <c r="G30" s="2">
        <f t="shared" si="4"/>
        <v>0</v>
      </c>
      <c r="H30" s="2" t="e">
        <f t="shared" si="5"/>
        <v>#DIV/0!</v>
      </c>
    </row>
    <row r="31" spans="1:8" ht="15">
      <c r="A31">
        <v>0.42</v>
      </c>
      <c r="B31" s="3"/>
      <c r="C31" s="2">
        <f t="shared" si="0"/>
        <v>0</v>
      </c>
      <c r="D31" s="2">
        <f t="shared" si="1"/>
        <v>0</v>
      </c>
      <c r="E31" s="1" t="e">
        <f t="shared" si="2"/>
        <v>#DIV/0!</v>
      </c>
      <c r="F31" s="2">
        <f t="shared" si="3"/>
        <v>0</v>
      </c>
      <c r="G31" s="2">
        <f t="shared" si="4"/>
        <v>0</v>
      </c>
      <c r="H31" s="2" t="e">
        <f t="shared" si="5"/>
        <v>#DIV/0!</v>
      </c>
    </row>
    <row r="32" spans="1:8" ht="15">
      <c r="A32">
        <v>0.44</v>
      </c>
      <c r="B32" s="3"/>
      <c r="C32" s="2">
        <f t="shared" si="0"/>
        <v>0</v>
      </c>
      <c r="D32" s="2">
        <f t="shared" si="1"/>
        <v>0</v>
      </c>
      <c r="E32" s="1" t="e">
        <f t="shared" si="2"/>
        <v>#DIV/0!</v>
      </c>
      <c r="F32" s="2">
        <f t="shared" si="3"/>
        <v>0</v>
      </c>
      <c r="G32" s="2">
        <f t="shared" si="4"/>
        <v>0</v>
      </c>
      <c r="H32" s="2" t="e">
        <f t="shared" si="5"/>
        <v>#DIV/0!</v>
      </c>
    </row>
    <row r="33" spans="1:8" ht="15">
      <c r="A33">
        <v>0.46</v>
      </c>
      <c r="B33" s="3"/>
      <c r="C33" s="2">
        <f t="shared" si="0"/>
        <v>0</v>
      </c>
      <c r="D33" s="2">
        <f t="shared" si="1"/>
        <v>0</v>
      </c>
      <c r="E33" s="1" t="e">
        <f t="shared" si="2"/>
        <v>#DIV/0!</v>
      </c>
      <c r="F33" s="2">
        <f t="shared" si="3"/>
        <v>0</v>
      </c>
      <c r="G33" s="2">
        <f t="shared" si="4"/>
        <v>0</v>
      </c>
      <c r="H33" s="2" t="e">
        <f t="shared" si="5"/>
        <v>#DIV/0!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</v>
      </c>
      <c r="D41">
        <f>B12</f>
        <v>0</v>
      </c>
      <c r="E41">
        <f>B13</f>
        <v>0</v>
      </c>
      <c r="F41">
        <f>B14</f>
        <v>0</v>
      </c>
      <c r="G41">
        <f>B15</f>
        <v>0</v>
      </c>
      <c r="H41">
        <f>B16</f>
        <v>0</v>
      </c>
      <c r="I41">
        <f>B17</f>
        <v>0</v>
      </c>
      <c r="J41">
        <f>B18</f>
        <v>0</v>
      </c>
      <c r="K41">
        <f>B19</f>
        <v>0</v>
      </c>
      <c r="L41">
        <f>B20</f>
        <v>0</v>
      </c>
      <c r="M41">
        <f>B21</f>
        <v>0</v>
      </c>
      <c r="N41">
        <f>B22</f>
        <v>0</v>
      </c>
      <c r="O41">
        <f>B23</f>
        <v>0</v>
      </c>
      <c r="P41">
        <f>B24</f>
        <v>0</v>
      </c>
      <c r="Q41">
        <f>B25</f>
        <v>0</v>
      </c>
      <c r="R41">
        <f>B26</f>
        <v>0</v>
      </c>
      <c r="S41">
        <f>B27</f>
        <v>0</v>
      </c>
      <c r="T41">
        <f>B28</f>
        <v>0</v>
      </c>
      <c r="U41">
        <f>B29</f>
        <v>0</v>
      </c>
      <c r="V41">
        <f>B30</f>
        <v>0</v>
      </c>
      <c r="W41">
        <f>B31</f>
        <v>0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</v>
      </c>
      <c r="D42" s="2">
        <f>D41/D40/100</f>
        <v>0</v>
      </c>
      <c r="E42" s="2">
        <f>E41/E40/100</f>
        <v>0</v>
      </c>
      <c r="F42" s="2">
        <f>F41/F40/100</f>
        <v>0</v>
      </c>
      <c r="G42" s="2">
        <f aca="true" t="shared" si="6" ref="G42:P42">G41/G40/100</f>
        <v>0</v>
      </c>
      <c r="H42" s="2">
        <f t="shared" si="6"/>
        <v>0</v>
      </c>
      <c r="I42" s="2">
        <f t="shared" si="6"/>
        <v>0</v>
      </c>
      <c r="J42" s="2">
        <f t="shared" si="6"/>
        <v>0</v>
      </c>
      <c r="K42" s="2">
        <f t="shared" si="6"/>
        <v>0</v>
      </c>
      <c r="L42" s="2">
        <f t="shared" si="6"/>
        <v>0</v>
      </c>
      <c r="M42" s="2">
        <f t="shared" si="6"/>
        <v>0</v>
      </c>
      <c r="N42" s="2">
        <f t="shared" si="6"/>
        <v>0</v>
      </c>
      <c r="O42" s="2">
        <f t="shared" si="6"/>
        <v>0</v>
      </c>
      <c r="P42" s="2">
        <f t="shared" si="6"/>
        <v>0</v>
      </c>
      <c r="Q42" s="2">
        <f>Q41/Q40/100</f>
        <v>0</v>
      </c>
      <c r="R42" s="2">
        <f aca="true" t="shared" si="7" ref="R42:Y42">R41/R40/100</f>
        <v>0</v>
      </c>
      <c r="S42" s="2">
        <f t="shared" si="7"/>
        <v>0</v>
      </c>
      <c r="T42" s="2">
        <f t="shared" si="7"/>
        <v>0</v>
      </c>
      <c r="U42" s="2">
        <f t="shared" si="7"/>
        <v>0</v>
      </c>
      <c r="V42" s="2">
        <f t="shared" si="7"/>
        <v>0</v>
      </c>
      <c r="W42" s="2">
        <f t="shared" si="7"/>
        <v>0</v>
      </c>
      <c r="X42" s="2">
        <f t="shared" si="7"/>
        <v>0</v>
      </c>
      <c r="Y42" s="2">
        <f t="shared" si="7"/>
        <v>0</v>
      </c>
    </row>
    <row r="43" spans="1:25" ht="15">
      <c r="A43" t="s">
        <v>23</v>
      </c>
      <c r="C43" s="2">
        <f>C41/C40/50</f>
        <v>0</v>
      </c>
      <c r="D43" s="2">
        <f>D41/D40/50</f>
        <v>0</v>
      </c>
      <c r="E43" s="2">
        <f aca="true" t="shared" si="8" ref="E43:Y43">E41/E40/50</f>
        <v>0</v>
      </c>
      <c r="F43" s="2">
        <f t="shared" si="8"/>
        <v>0</v>
      </c>
      <c r="G43" s="2">
        <f t="shared" si="8"/>
        <v>0</v>
      </c>
      <c r="H43" s="2">
        <f t="shared" si="8"/>
        <v>0</v>
      </c>
      <c r="I43" s="2">
        <f t="shared" si="8"/>
        <v>0</v>
      </c>
      <c r="J43" s="2">
        <f t="shared" si="8"/>
        <v>0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P43" s="2">
        <f t="shared" si="8"/>
        <v>0</v>
      </c>
      <c r="Q43" s="2">
        <f t="shared" si="8"/>
        <v>0</v>
      </c>
      <c r="R43" s="2">
        <f t="shared" si="8"/>
        <v>0</v>
      </c>
      <c r="S43" s="2">
        <f t="shared" si="8"/>
        <v>0</v>
      </c>
      <c r="T43" s="2">
        <f t="shared" si="8"/>
        <v>0</v>
      </c>
      <c r="U43" s="2">
        <f t="shared" si="8"/>
        <v>0</v>
      </c>
      <c r="V43" s="2">
        <f t="shared" si="8"/>
        <v>0</v>
      </c>
      <c r="W43" s="2">
        <f t="shared" si="8"/>
        <v>0</v>
      </c>
      <c r="X43" s="2">
        <f t="shared" si="8"/>
        <v>0</v>
      </c>
      <c r="Y43" s="2">
        <f t="shared" si="8"/>
        <v>0</v>
      </c>
    </row>
    <row r="44" spans="1:25" ht="15">
      <c r="A44" t="s">
        <v>7</v>
      </c>
      <c r="C44" s="1" t="e">
        <f>C43*C43/C41*100</f>
        <v>#DIV/0!</v>
      </c>
      <c r="D44" s="1" t="e">
        <f aca="true" t="shared" si="9" ref="D44:Y44">D43*D43/D41*100</f>
        <v>#DIV/0!</v>
      </c>
      <c r="E44" s="1" t="e">
        <f t="shared" si="9"/>
        <v>#DIV/0!</v>
      </c>
      <c r="F44" s="1" t="e">
        <f t="shared" si="9"/>
        <v>#DIV/0!</v>
      </c>
      <c r="G44" s="1" t="e">
        <f t="shared" si="9"/>
        <v>#DIV/0!</v>
      </c>
      <c r="H44" s="1" t="e">
        <f t="shared" si="9"/>
        <v>#DIV/0!</v>
      </c>
      <c r="I44" s="1" t="e">
        <f t="shared" si="9"/>
        <v>#DIV/0!</v>
      </c>
      <c r="J44" s="1" t="e">
        <f t="shared" si="9"/>
        <v>#DIV/0!</v>
      </c>
      <c r="K44" s="1" t="e">
        <f t="shared" si="9"/>
        <v>#DIV/0!</v>
      </c>
      <c r="L44" s="1" t="e">
        <f t="shared" si="9"/>
        <v>#DIV/0!</v>
      </c>
      <c r="M44" s="1" t="e">
        <f t="shared" si="9"/>
        <v>#DIV/0!</v>
      </c>
      <c r="N44" s="1" t="e">
        <f t="shared" si="9"/>
        <v>#DIV/0!</v>
      </c>
      <c r="O44" s="1" t="e">
        <f t="shared" si="9"/>
        <v>#DIV/0!</v>
      </c>
      <c r="P44" s="1" t="e">
        <f t="shared" si="9"/>
        <v>#DIV/0!</v>
      </c>
      <c r="Q44" s="1" t="e">
        <f t="shared" si="9"/>
        <v>#DIV/0!</v>
      </c>
      <c r="R44" s="1" t="e">
        <f t="shared" si="9"/>
        <v>#DIV/0!</v>
      </c>
      <c r="S44" s="1" t="e">
        <f t="shared" si="9"/>
        <v>#DIV/0!</v>
      </c>
      <c r="T44" s="1" t="e">
        <f t="shared" si="9"/>
        <v>#DIV/0!</v>
      </c>
      <c r="U44" s="1" t="e">
        <f t="shared" si="9"/>
        <v>#DIV/0!</v>
      </c>
      <c r="V44" s="1" t="e">
        <f t="shared" si="9"/>
        <v>#DIV/0!</v>
      </c>
      <c r="W44" s="1" t="e">
        <f t="shared" si="9"/>
        <v>#DIV/0!</v>
      </c>
      <c r="X44" s="1" t="e">
        <f t="shared" si="9"/>
        <v>#DIV/0!</v>
      </c>
      <c r="Y44" s="1" t="e">
        <f t="shared" si="9"/>
        <v>#DIV/0!</v>
      </c>
    </row>
    <row r="45" spans="1:25" ht="15">
      <c r="A45" t="s">
        <v>8</v>
      </c>
      <c r="C45" s="2">
        <f aca="true" t="shared" si="10" ref="C45:H45">$F$5*9.8*C41/100/1000</f>
        <v>0</v>
      </c>
      <c r="D45" s="2">
        <f t="shared" si="10"/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aca="true" t="shared" si="11" ref="I45:Q45">0.2*9.8*I41/100</f>
        <v>0</v>
      </c>
      <c r="J45" s="2">
        <f t="shared" si="11"/>
        <v>0</v>
      </c>
      <c r="K45" s="2">
        <f t="shared" si="11"/>
        <v>0</v>
      </c>
      <c r="L45" s="2">
        <f t="shared" si="11"/>
        <v>0</v>
      </c>
      <c r="M45" s="2">
        <f t="shared" si="11"/>
        <v>0</v>
      </c>
      <c r="N45" s="2">
        <f t="shared" si="11"/>
        <v>0</v>
      </c>
      <c r="O45" s="2">
        <f t="shared" si="11"/>
        <v>0</v>
      </c>
      <c r="P45" s="2">
        <f t="shared" si="11"/>
        <v>0</v>
      </c>
      <c r="Q45" s="2">
        <f t="shared" si="11"/>
        <v>0</v>
      </c>
      <c r="R45" s="2">
        <f>0.2*9.8*R41/100</f>
        <v>0</v>
      </c>
      <c r="S45" s="2">
        <f aca="true" t="shared" si="12" ref="S45:Y45">0.2*9.8*S41/100</f>
        <v>0</v>
      </c>
      <c r="T45" s="2">
        <f t="shared" si="12"/>
        <v>0</v>
      </c>
      <c r="U45" s="2">
        <f t="shared" si="12"/>
        <v>0</v>
      </c>
      <c r="V45" s="2">
        <f t="shared" si="12"/>
        <v>0</v>
      </c>
      <c r="W45" s="2">
        <f t="shared" si="12"/>
        <v>0</v>
      </c>
      <c r="X45" s="2">
        <f t="shared" si="12"/>
        <v>0</v>
      </c>
      <c r="Y45" s="2">
        <f t="shared" si="12"/>
        <v>0</v>
      </c>
    </row>
    <row r="46" spans="1:25" ht="15">
      <c r="A46" t="s">
        <v>9</v>
      </c>
      <c r="C46" s="2">
        <f>$F$5*C43*C43/1000</f>
        <v>0</v>
      </c>
      <c r="D46" s="2">
        <f>$F$5*D43*D43/1000</f>
        <v>0</v>
      </c>
      <c r="E46" s="2">
        <f>$F$5*E43*E43/1000</f>
        <v>0</v>
      </c>
      <c r="F46" s="2">
        <f>$F$5*F43*F43/1000</f>
        <v>0</v>
      </c>
      <c r="G46" s="2">
        <f>$F$5*G43*G43/1000</f>
        <v>0</v>
      </c>
      <c r="H46" s="2">
        <f aca="true" t="shared" si="13" ref="H46:Y46">0.2*H43*H43</f>
        <v>0</v>
      </c>
      <c r="I46" s="2">
        <f t="shared" si="13"/>
        <v>0</v>
      </c>
      <c r="J46" s="2">
        <f t="shared" si="13"/>
        <v>0</v>
      </c>
      <c r="K46" s="2">
        <f t="shared" si="13"/>
        <v>0</v>
      </c>
      <c r="L46" s="2">
        <f t="shared" si="13"/>
        <v>0</v>
      </c>
      <c r="M46" s="2">
        <f t="shared" si="13"/>
        <v>0</v>
      </c>
      <c r="N46" s="2">
        <f t="shared" si="13"/>
        <v>0</v>
      </c>
      <c r="O46" s="2">
        <f t="shared" si="13"/>
        <v>0</v>
      </c>
      <c r="P46" s="2">
        <f t="shared" si="13"/>
        <v>0</v>
      </c>
      <c r="Q46" s="2">
        <f t="shared" si="13"/>
        <v>0</v>
      </c>
      <c r="R46" s="2">
        <f t="shared" si="13"/>
        <v>0</v>
      </c>
      <c r="S46" s="2">
        <f t="shared" si="13"/>
        <v>0</v>
      </c>
      <c r="T46" s="2">
        <f t="shared" si="13"/>
        <v>0</v>
      </c>
      <c r="U46" s="2">
        <f t="shared" si="13"/>
        <v>0</v>
      </c>
      <c r="V46" s="2">
        <f t="shared" si="13"/>
        <v>0</v>
      </c>
      <c r="W46" s="2">
        <f t="shared" si="13"/>
        <v>0</v>
      </c>
      <c r="X46" s="2">
        <f t="shared" si="13"/>
        <v>0</v>
      </c>
      <c r="Y46" s="2">
        <f t="shared" si="13"/>
        <v>0</v>
      </c>
    </row>
    <row r="47" spans="1:25" ht="15">
      <c r="A47" t="s">
        <v>21</v>
      </c>
      <c r="C47" s="2" t="e">
        <f>C45/C46</f>
        <v>#DIV/0!</v>
      </c>
      <c r="D47" s="2" t="e">
        <f aca="true" t="shared" si="14" ref="D47:Y47">D45/D46</f>
        <v>#DIV/0!</v>
      </c>
      <c r="E47" s="2" t="e">
        <f t="shared" si="14"/>
        <v>#DIV/0!</v>
      </c>
      <c r="F47" s="2" t="e">
        <f t="shared" si="14"/>
        <v>#DIV/0!</v>
      </c>
      <c r="G47" s="2" t="e">
        <f t="shared" si="14"/>
        <v>#DIV/0!</v>
      </c>
      <c r="H47" s="2" t="e">
        <f t="shared" si="14"/>
        <v>#DIV/0!</v>
      </c>
      <c r="I47" s="2" t="e">
        <f t="shared" si="14"/>
        <v>#DIV/0!</v>
      </c>
      <c r="J47" s="2" t="e">
        <f t="shared" si="14"/>
        <v>#DIV/0!</v>
      </c>
      <c r="K47" s="2" t="e">
        <f t="shared" si="14"/>
        <v>#DIV/0!</v>
      </c>
      <c r="L47" s="2" t="e">
        <f t="shared" si="14"/>
        <v>#DIV/0!</v>
      </c>
      <c r="M47" s="2" t="e">
        <f t="shared" si="14"/>
        <v>#DIV/0!</v>
      </c>
      <c r="N47" s="2" t="e">
        <f t="shared" si="14"/>
        <v>#DIV/0!</v>
      </c>
      <c r="O47" s="2" t="e">
        <f t="shared" si="14"/>
        <v>#DIV/0!</v>
      </c>
      <c r="P47" s="2" t="e">
        <f t="shared" si="14"/>
        <v>#DIV/0!</v>
      </c>
      <c r="Q47" s="2" t="e">
        <f t="shared" si="14"/>
        <v>#DIV/0!</v>
      </c>
      <c r="R47" s="2" t="e">
        <f t="shared" si="14"/>
        <v>#DIV/0!</v>
      </c>
      <c r="S47" s="2" t="e">
        <f t="shared" si="14"/>
        <v>#DIV/0!</v>
      </c>
      <c r="T47" s="2" t="e">
        <f t="shared" si="14"/>
        <v>#DIV/0!</v>
      </c>
      <c r="U47" s="2" t="e">
        <f t="shared" si="14"/>
        <v>#DIV/0!</v>
      </c>
      <c r="V47" s="2" t="e">
        <f t="shared" si="14"/>
        <v>#DIV/0!</v>
      </c>
      <c r="W47" s="2" t="e">
        <f t="shared" si="14"/>
        <v>#DIV/0!</v>
      </c>
      <c r="X47" s="2" t="e">
        <f t="shared" si="14"/>
        <v>#DIV/0!</v>
      </c>
      <c r="Y47" s="2" t="e">
        <f t="shared" si="14"/>
        <v>#DIV/0!</v>
      </c>
    </row>
    <row r="49" spans="1:25" ht="15">
      <c r="A49" t="s">
        <v>10</v>
      </c>
      <c r="C49" s="1">
        <f>C43/C40</f>
        <v>0</v>
      </c>
      <c r="D49" s="1">
        <f>D43/D40</f>
        <v>0</v>
      </c>
      <c r="E49" s="1">
        <f>E43/E40</f>
        <v>0</v>
      </c>
      <c r="F49" s="1">
        <f aca="true" t="shared" si="15" ref="F49:Y49">F43/F40</f>
        <v>0</v>
      </c>
      <c r="G49" s="1">
        <f t="shared" si="15"/>
        <v>0</v>
      </c>
      <c r="H49" s="1">
        <f t="shared" si="15"/>
        <v>0</v>
      </c>
      <c r="I49" s="1">
        <f t="shared" si="15"/>
        <v>0</v>
      </c>
      <c r="J49" s="1">
        <f t="shared" si="15"/>
        <v>0</v>
      </c>
      <c r="K49" s="1">
        <f t="shared" si="15"/>
        <v>0</v>
      </c>
      <c r="L49" s="1">
        <f t="shared" si="15"/>
        <v>0</v>
      </c>
      <c r="M49" s="1">
        <f t="shared" si="15"/>
        <v>0</v>
      </c>
      <c r="N49" s="1">
        <f t="shared" si="15"/>
        <v>0</v>
      </c>
      <c r="O49" s="1">
        <f t="shared" si="15"/>
        <v>0</v>
      </c>
      <c r="P49" s="1">
        <f t="shared" si="15"/>
        <v>0</v>
      </c>
      <c r="Q49" s="1">
        <f t="shared" si="15"/>
        <v>0</v>
      </c>
      <c r="R49" s="1">
        <f t="shared" si="15"/>
        <v>0</v>
      </c>
      <c r="S49" s="1">
        <f t="shared" si="15"/>
        <v>0</v>
      </c>
      <c r="T49" s="1">
        <f t="shared" si="15"/>
        <v>0</v>
      </c>
      <c r="U49" s="1">
        <f t="shared" si="15"/>
        <v>0</v>
      </c>
      <c r="V49" s="1">
        <f t="shared" si="15"/>
        <v>0</v>
      </c>
      <c r="W49" s="1">
        <f t="shared" si="15"/>
        <v>0</v>
      </c>
      <c r="X49" s="1">
        <f t="shared" si="15"/>
        <v>0</v>
      </c>
      <c r="Y49" s="1">
        <f t="shared" si="1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B11" sqref="B11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/>
      <c r="C11" s="2">
        <f>B11/A11/100</f>
        <v>0</v>
      </c>
      <c r="D11" s="2">
        <f>2*B11/A11/100</f>
        <v>0</v>
      </c>
      <c r="E11" s="1" t="e">
        <f>D11*D11/B11*100</f>
        <v>#DIV/0!</v>
      </c>
      <c r="F11" s="2">
        <f>$F$5*9.8*B11/100/1000</f>
        <v>0</v>
      </c>
      <c r="G11" s="2">
        <f>$F$5*D11*D11/1000</f>
        <v>0</v>
      </c>
      <c r="H11" s="2" t="e">
        <f>F11/G11</f>
        <v>#DIV/0!</v>
      </c>
    </row>
    <row r="12" spans="1:21" ht="15">
      <c r="A12">
        <v>0.04</v>
      </c>
      <c r="B12" s="3"/>
      <c r="C12" s="2">
        <f aca="true" t="shared" si="0" ref="C12:C33">B12/A12/100</f>
        <v>0</v>
      </c>
      <c r="D12" s="2">
        <f aca="true" t="shared" si="1" ref="D12:D33">2*B12/A12/100</f>
        <v>0</v>
      </c>
      <c r="E12" s="1" t="e">
        <f aca="true" t="shared" si="2" ref="E12:E33">D12*D12/B12*100</f>
        <v>#DIV/0!</v>
      </c>
      <c r="F12" s="2">
        <f aca="true" t="shared" si="3" ref="F12:F33">$F$5*9.8*B12/100/1000</f>
        <v>0</v>
      </c>
      <c r="G12" s="2">
        <f aca="true" t="shared" si="4" ref="G12:G33">$F$5*D12*D12/1000</f>
        <v>0</v>
      </c>
      <c r="H12" s="2" t="e">
        <f aca="true" t="shared" si="5" ref="H12:H33">F12/G12</f>
        <v>#DIV/0!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/>
      <c r="C13" s="2">
        <f t="shared" si="0"/>
        <v>0</v>
      </c>
      <c r="D13" s="2">
        <f t="shared" si="1"/>
        <v>0</v>
      </c>
      <c r="E13" s="1" t="e">
        <f t="shared" si="2"/>
        <v>#DIV/0!</v>
      </c>
      <c r="F13" s="2">
        <f t="shared" si="3"/>
        <v>0</v>
      </c>
      <c r="G13" s="2">
        <f t="shared" si="4"/>
        <v>0</v>
      </c>
      <c r="H13" s="2" t="e">
        <f t="shared" si="5"/>
        <v>#DIV/0!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/>
      <c r="C14" s="2">
        <f t="shared" si="0"/>
        <v>0</v>
      </c>
      <c r="D14" s="2">
        <f t="shared" si="1"/>
        <v>0</v>
      </c>
      <c r="E14" s="1" t="e">
        <f t="shared" si="2"/>
        <v>#DIV/0!</v>
      </c>
      <c r="F14" s="2">
        <f t="shared" si="3"/>
        <v>0</v>
      </c>
      <c r="G14" s="2">
        <f t="shared" si="4"/>
        <v>0</v>
      </c>
      <c r="H14" s="2" t="e">
        <f t="shared" si="5"/>
        <v>#DIV/0!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/>
      <c r="C15" s="2">
        <f t="shared" si="0"/>
        <v>0</v>
      </c>
      <c r="D15" s="2">
        <f t="shared" si="1"/>
        <v>0</v>
      </c>
      <c r="E15" s="1" t="e">
        <f t="shared" si="2"/>
        <v>#DIV/0!</v>
      </c>
      <c r="F15" s="2">
        <f t="shared" si="3"/>
        <v>0</v>
      </c>
      <c r="G15" s="2">
        <f t="shared" si="4"/>
        <v>0</v>
      </c>
      <c r="H15" s="2" t="e">
        <f t="shared" si="5"/>
        <v>#DIV/0!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/>
      <c r="C16" s="2">
        <f t="shared" si="0"/>
        <v>0</v>
      </c>
      <c r="D16" s="2">
        <f t="shared" si="1"/>
        <v>0</v>
      </c>
      <c r="E16" s="1" t="e">
        <f t="shared" si="2"/>
        <v>#DIV/0!</v>
      </c>
      <c r="F16" s="2">
        <f t="shared" si="3"/>
        <v>0</v>
      </c>
      <c r="G16" s="2">
        <f t="shared" si="4"/>
        <v>0</v>
      </c>
      <c r="H16" s="2" t="e">
        <f t="shared" si="5"/>
        <v>#DIV/0!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/>
      <c r="C17" s="2">
        <f t="shared" si="0"/>
        <v>0</v>
      </c>
      <c r="D17" s="2">
        <f t="shared" si="1"/>
        <v>0</v>
      </c>
      <c r="E17" s="1" t="e">
        <f t="shared" si="2"/>
        <v>#DIV/0!</v>
      </c>
      <c r="F17" s="2">
        <f t="shared" si="3"/>
        <v>0</v>
      </c>
      <c r="G17" s="2">
        <f t="shared" si="4"/>
        <v>0</v>
      </c>
      <c r="H17" s="2" t="e">
        <f t="shared" si="5"/>
        <v>#DIV/0!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/>
      <c r="C18" s="2">
        <f t="shared" si="0"/>
        <v>0</v>
      </c>
      <c r="D18" s="2">
        <f t="shared" si="1"/>
        <v>0</v>
      </c>
      <c r="E18" s="1" t="e">
        <f t="shared" si="2"/>
        <v>#DIV/0!</v>
      </c>
      <c r="F18" s="2">
        <f t="shared" si="3"/>
        <v>0</v>
      </c>
      <c r="G18" s="2">
        <f t="shared" si="4"/>
        <v>0</v>
      </c>
      <c r="H18" s="2" t="e">
        <f t="shared" si="5"/>
        <v>#DIV/0!</v>
      </c>
    </row>
    <row r="19" spans="1:21" ht="15">
      <c r="A19">
        <v>0.18</v>
      </c>
      <c r="B19" s="3"/>
      <c r="C19" s="2">
        <f t="shared" si="0"/>
        <v>0</v>
      </c>
      <c r="D19" s="2">
        <f t="shared" si="1"/>
        <v>0</v>
      </c>
      <c r="E19" s="1" t="e">
        <f t="shared" si="2"/>
        <v>#DIV/0!</v>
      </c>
      <c r="F19" s="2">
        <f t="shared" si="3"/>
        <v>0</v>
      </c>
      <c r="G19" s="2">
        <f t="shared" si="4"/>
        <v>0</v>
      </c>
      <c r="H19" s="2" t="e">
        <f t="shared" si="5"/>
        <v>#DIV/0!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/>
      <c r="C20" s="2">
        <f t="shared" si="0"/>
        <v>0</v>
      </c>
      <c r="D20" s="2">
        <f t="shared" si="1"/>
        <v>0</v>
      </c>
      <c r="E20" s="1" t="e">
        <f t="shared" si="2"/>
        <v>#DIV/0!</v>
      </c>
      <c r="F20" s="2">
        <f t="shared" si="3"/>
        <v>0</v>
      </c>
      <c r="G20" s="2">
        <f t="shared" si="4"/>
        <v>0</v>
      </c>
      <c r="H20" s="2" t="e">
        <f t="shared" si="5"/>
        <v>#DIV/0!</v>
      </c>
    </row>
    <row r="21" spans="1:8" ht="15">
      <c r="A21">
        <v>0.22</v>
      </c>
      <c r="B21" s="3"/>
      <c r="C21" s="2">
        <f t="shared" si="0"/>
        <v>0</v>
      </c>
      <c r="D21" s="2">
        <f t="shared" si="1"/>
        <v>0</v>
      </c>
      <c r="E21" s="1" t="e">
        <f t="shared" si="2"/>
        <v>#DIV/0!</v>
      </c>
      <c r="F21" s="2">
        <f t="shared" si="3"/>
        <v>0</v>
      </c>
      <c r="G21" s="2">
        <f t="shared" si="4"/>
        <v>0</v>
      </c>
      <c r="H21" s="2" t="e">
        <f t="shared" si="5"/>
        <v>#DIV/0!</v>
      </c>
    </row>
    <row r="22" spans="1:8" ht="15">
      <c r="A22">
        <v>0.24</v>
      </c>
      <c r="B22" s="3"/>
      <c r="C22" s="2">
        <f t="shared" si="0"/>
        <v>0</v>
      </c>
      <c r="D22" s="2">
        <f t="shared" si="1"/>
        <v>0</v>
      </c>
      <c r="E22" s="1" t="e">
        <f t="shared" si="2"/>
        <v>#DIV/0!</v>
      </c>
      <c r="F22" s="2">
        <f t="shared" si="3"/>
        <v>0</v>
      </c>
      <c r="G22" s="2">
        <f t="shared" si="4"/>
        <v>0</v>
      </c>
      <c r="H22" s="2" t="e">
        <f t="shared" si="5"/>
        <v>#DIV/0!</v>
      </c>
    </row>
    <row r="23" spans="1:8" ht="15">
      <c r="A23">
        <v>0.26</v>
      </c>
      <c r="B23" s="3"/>
      <c r="C23" s="2">
        <f t="shared" si="0"/>
        <v>0</v>
      </c>
      <c r="D23" s="2">
        <f t="shared" si="1"/>
        <v>0</v>
      </c>
      <c r="E23" s="1" t="e">
        <f t="shared" si="2"/>
        <v>#DIV/0!</v>
      </c>
      <c r="F23" s="2">
        <f t="shared" si="3"/>
        <v>0</v>
      </c>
      <c r="G23" s="2">
        <f t="shared" si="4"/>
        <v>0</v>
      </c>
      <c r="H23" s="2" t="e">
        <f t="shared" si="5"/>
        <v>#DIV/0!</v>
      </c>
    </row>
    <row r="24" spans="1:8" ht="15">
      <c r="A24">
        <v>0.28</v>
      </c>
      <c r="B24" s="3"/>
      <c r="C24" s="2">
        <f t="shared" si="0"/>
        <v>0</v>
      </c>
      <c r="D24" s="2">
        <f t="shared" si="1"/>
        <v>0</v>
      </c>
      <c r="E24" s="1" t="e">
        <f t="shared" si="2"/>
        <v>#DIV/0!</v>
      </c>
      <c r="F24" s="2">
        <f t="shared" si="3"/>
        <v>0</v>
      </c>
      <c r="G24" s="2">
        <f t="shared" si="4"/>
        <v>0</v>
      </c>
      <c r="H24" s="2" t="e">
        <f t="shared" si="5"/>
        <v>#DIV/0!</v>
      </c>
    </row>
    <row r="25" spans="1:8" ht="15">
      <c r="A25">
        <v>0.3</v>
      </c>
      <c r="B25" s="3"/>
      <c r="C25" s="2">
        <f t="shared" si="0"/>
        <v>0</v>
      </c>
      <c r="D25" s="2">
        <f t="shared" si="1"/>
        <v>0</v>
      </c>
      <c r="E25" s="1" t="e">
        <f t="shared" si="2"/>
        <v>#DIV/0!</v>
      </c>
      <c r="F25" s="2">
        <f t="shared" si="3"/>
        <v>0</v>
      </c>
      <c r="G25" s="2">
        <f t="shared" si="4"/>
        <v>0</v>
      </c>
      <c r="H25" s="2" t="e">
        <f t="shared" si="5"/>
        <v>#DIV/0!</v>
      </c>
    </row>
    <row r="26" spans="1:8" ht="15">
      <c r="A26">
        <v>0.32</v>
      </c>
      <c r="B26" s="3"/>
      <c r="C26" s="2">
        <f t="shared" si="0"/>
        <v>0</v>
      </c>
      <c r="D26" s="2">
        <f t="shared" si="1"/>
        <v>0</v>
      </c>
      <c r="E26" s="1" t="e">
        <f t="shared" si="2"/>
        <v>#DIV/0!</v>
      </c>
      <c r="F26" s="2">
        <f t="shared" si="3"/>
        <v>0</v>
      </c>
      <c r="G26" s="2">
        <f t="shared" si="4"/>
        <v>0</v>
      </c>
      <c r="H26" s="2" t="e">
        <f t="shared" si="5"/>
        <v>#DIV/0!</v>
      </c>
    </row>
    <row r="27" spans="1:8" ht="15">
      <c r="A27">
        <v>0.34</v>
      </c>
      <c r="B27" s="3"/>
      <c r="C27" s="2">
        <f t="shared" si="0"/>
        <v>0</v>
      </c>
      <c r="D27" s="2">
        <f t="shared" si="1"/>
        <v>0</v>
      </c>
      <c r="E27" s="1" t="e">
        <f t="shared" si="2"/>
        <v>#DIV/0!</v>
      </c>
      <c r="F27" s="2">
        <f t="shared" si="3"/>
        <v>0</v>
      </c>
      <c r="G27" s="2">
        <f t="shared" si="4"/>
        <v>0</v>
      </c>
      <c r="H27" s="2" t="e">
        <f t="shared" si="5"/>
        <v>#DIV/0!</v>
      </c>
    </row>
    <row r="28" spans="1:8" ht="15">
      <c r="A28">
        <v>0.36</v>
      </c>
      <c r="B28" s="3"/>
      <c r="C28" s="2">
        <f t="shared" si="0"/>
        <v>0</v>
      </c>
      <c r="D28" s="2">
        <f t="shared" si="1"/>
        <v>0</v>
      </c>
      <c r="E28" s="1" t="e">
        <f t="shared" si="2"/>
        <v>#DIV/0!</v>
      </c>
      <c r="F28" s="2">
        <f t="shared" si="3"/>
        <v>0</v>
      </c>
      <c r="G28" s="2">
        <f t="shared" si="4"/>
        <v>0</v>
      </c>
      <c r="H28" s="2" t="e">
        <f t="shared" si="5"/>
        <v>#DIV/0!</v>
      </c>
    </row>
    <row r="29" spans="1:8" ht="15">
      <c r="A29">
        <v>0.38</v>
      </c>
      <c r="B29" s="3"/>
      <c r="C29" s="2">
        <f t="shared" si="0"/>
        <v>0</v>
      </c>
      <c r="D29" s="2">
        <f t="shared" si="1"/>
        <v>0</v>
      </c>
      <c r="E29" s="1" t="e">
        <f t="shared" si="2"/>
        <v>#DIV/0!</v>
      </c>
      <c r="F29" s="2">
        <f t="shared" si="3"/>
        <v>0</v>
      </c>
      <c r="G29" s="2">
        <f t="shared" si="4"/>
        <v>0</v>
      </c>
      <c r="H29" s="2" t="e">
        <f t="shared" si="5"/>
        <v>#DIV/0!</v>
      </c>
    </row>
    <row r="30" spans="1:8" ht="15">
      <c r="A30">
        <v>0.4</v>
      </c>
      <c r="B30" s="3"/>
      <c r="C30" s="2">
        <f t="shared" si="0"/>
        <v>0</v>
      </c>
      <c r="D30" s="2">
        <f t="shared" si="1"/>
        <v>0</v>
      </c>
      <c r="E30" s="1" t="e">
        <f t="shared" si="2"/>
        <v>#DIV/0!</v>
      </c>
      <c r="F30" s="2">
        <f t="shared" si="3"/>
        <v>0</v>
      </c>
      <c r="G30" s="2">
        <f t="shared" si="4"/>
        <v>0</v>
      </c>
      <c r="H30" s="2" t="e">
        <f t="shared" si="5"/>
        <v>#DIV/0!</v>
      </c>
    </row>
    <row r="31" spans="1:8" ht="15">
      <c r="A31">
        <v>0.42</v>
      </c>
      <c r="B31" s="3"/>
      <c r="C31" s="2">
        <f t="shared" si="0"/>
        <v>0</v>
      </c>
      <c r="D31" s="2">
        <f t="shared" si="1"/>
        <v>0</v>
      </c>
      <c r="E31" s="1" t="e">
        <f t="shared" si="2"/>
        <v>#DIV/0!</v>
      </c>
      <c r="F31" s="2">
        <f t="shared" si="3"/>
        <v>0</v>
      </c>
      <c r="G31" s="2">
        <f t="shared" si="4"/>
        <v>0</v>
      </c>
      <c r="H31" s="2" t="e">
        <f t="shared" si="5"/>
        <v>#DIV/0!</v>
      </c>
    </row>
    <row r="32" spans="1:8" ht="15">
      <c r="A32">
        <v>0.44</v>
      </c>
      <c r="B32" s="3"/>
      <c r="C32" s="2">
        <f t="shared" si="0"/>
        <v>0</v>
      </c>
      <c r="D32" s="2">
        <f t="shared" si="1"/>
        <v>0</v>
      </c>
      <c r="E32" s="1" t="e">
        <f t="shared" si="2"/>
        <v>#DIV/0!</v>
      </c>
      <c r="F32" s="2">
        <f t="shared" si="3"/>
        <v>0</v>
      </c>
      <c r="G32" s="2">
        <f t="shared" si="4"/>
        <v>0</v>
      </c>
      <c r="H32" s="2" t="e">
        <f t="shared" si="5"/>
        <v>#DIV/0!</v>
      </c>
    </row>
    <row r="33" spans="1:8" ht="15">
      <c r="A33">
        <v>0.46</v>
      </c>
      <c r="B33" s="3"/>
      <c r="C33" s="2">
        <f t="shared" si="0"/>
        <v>0</v>
      </c>
      <c r="D33" s="2">
        <f t="shared" si="1"/>
        <v>0</v>
      </c>
      <c r="E33" s="1" t="e">
        <f t="shared" si="2"/>
        <v>#DIV/0!</v>
      </c>
      <c r="F33" s="2">
        <f t="shared" si="3"/>
        <v>0</v>
      </c>
      <c r="G33" s="2">
        <f t="shared" si="4"/>
        <v>0</v>
      </c>
      <c r="H33" s="2" t="e">
        <f t="shared" si="5"/>
        <v>#DIV/0!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</v>
      </c>
      <c r="D41">
        <f>B12</f>
        <v>0</v>
      </c>
      <c r="E41">
        <f>B13</f>
        <v>0</v>
      </c>
      <c r="F41">
        <f>B14</f>
        <v>0</v>
      </c>
      <c r="G41">
        <f>B15</f>
        <v>0</v>
      </c>
      <c r="H41">
        <f>B16</f>
        <v>0</v>
      </c>
      <c r="I41">
        <f>B17</f>
        <v>0</v>
      </c>
      <c r="J41">
        <f>B18</f>
        <v>0</v>
      </c>
      <c r="K41">
        <f>B19</f>
        <v>0</v>
      </c>
      <c r="L41">
        <f>B20</f>
        <v>0</v>
      </c>
      <c r="M41">
        <f>B21</f>
        <v>0</v>
      </c>
      <c r="N41">
        <f>B22</f>
        <v>0</v>
      </c>
      <c r="O41">
        <f>B23</f>
        <v>0</v>
      </c>
      <c r="P41">
        <f>B24</f>
        <v>0</v>
      </c>
      <c r="Q41">
        <f>B25</f>
        <v>0</v>
      </c>
      <c r="R41">
        <f>B26</f>
        <v>0</v>
      </c>
      <c r="S41">
        <f>B27</f>
        <v>0</v>
      </c>
      <c r="T41">
        <f>B28</f>
        <v>0</v>
      </c>
      <c r="U41">
        <f>B29</f>
        <v>0</v>
      </c>
      <c r="V41">
        <f>B30</f>
        <v>0</v>
      </c>
      <c r="W41">
        <f>B31</f>
        <v>0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</v>
      </c>
      <c r="D42" s="2">
        <f>D41/D40/100</f>
        <v>0</v>
      </c>
      <c r="E42" s="2">
        <f>E41/E40/100</f>
        <v>0</v>
      </c>
      <c r="F42" s="2">
        <f>F41/F40/100</f>
        <v>0</v>
      </c>
      <c r="G42" s="2">
        <f aca="true" t="shared" si="6" ref="G42:P42">G41/G40/100</f>
        <v>0</v>
      </c>
      <c r="H42" s="2">
        <f t="shared" si="6"/>
        <v>0</v>
      </c>
      <c r="I42" s="2">
        <f t="shared" si="6"/>
        <v>0</v>
      </c>
      <c r="J42" s="2">
        <f t="shared" si="6"/>
        <v>0</v>
      </c>
      <c r="K42" s="2">
        <f t="shared" si="6"/>
        <v>0</v>
      </c>
      <c r="L42" s="2">
        <f t="shared" si="6"/>
        <v>0</v>
      </c>
      <c r="M42" s="2">
        <f t="shared" si="6"/>
        <v>0</v>
      </c>
      <c r="N42" s="2">
        <f t="shared" si="6"/>
        <v>0</v>
      </c>
      <c r="O42" s="2">
        <f t="shared" si="6"/>
        <v>0</v>
      </c>
      <c r="P42" s="2">
        <f t="shared" si="6"/>
        <v>0</v>
      </c>
      <c r="Q42" s="2">
        <f>Q41/Q40/100</f>
        <v>0</v>
      </c>
      <c r="R42" s="2">
        <f aca="true" t="shared" si="7" ref="R42:Y42">R41/R40/100</f>
        <v>0</v>
      </c>
      <c r="S42" s="2">
        <f t="shared" si="7"/>
        <v>0</v>
      </c>
      <c r="T42" s="2">
        <f t="shared" si="7"/>
        <v>0</v>
      </c>
      <c r="U42" s="2">
        <f t="shared" si="7"/>
        <v>0</v>
      </c>
      <c r="V42" s="2">
        <f t="shared" si="7"/>
        <v>0</v>
      </c>
      <c r="W42" s="2">
        <f t="shared" si="7"/>
        <v>0</v>
      </c>
      <c r="X42" s="2">
        <f t="shared" si="7"/>
        <v>0</v>
      </c>
      <c r="Y42" s="2">
        <f t="shared" si="7"/>
        <v>0</v>
      </c>
    </row>
    <row r="43" spans="1:25" ht="15">
      <c r="A43" t="s">
        <v>23</v>
      </c>
      <c r="C43" s="2">
        <f>C41/C40/50</f>
        <v>0</v>
      </c>
      <c r="D43" s="2">
        <f>D41/D40/50</f>
        <v>0</v>
      </c>
      <c r="E43" s="2">
        <f aca="true" t="shared" si="8" ref="E43:Y43">E41/E40/50</f>
        <v>0</v>
      </c>
      <c r="F43" s="2">
        <f t="shared" si="8"/>
        <v>0</v>
      </c>
      <c r="G43" s="2">
        <f t="shared" si="8"/>
        <v>0</v>
      </c>
      <c r="H43" s="2">
        <f t="shared" si="8"/>
        <v>0</v>
      </c>
      <c r="I43" s="2">
        <f t="shared" si="8"/>
        <v>0</v>
      </c>
      <c r="J43" s="2">
        <f t="shared" si="8"/>
        <v>0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P43" s="2">
        <f t="shared" si="8"/>
        <v>0</v>
      </c>
      <c r="Q43" s="2">
        <f t="shared" si="8"/>
        <v>0</v>
      </c>
      <c r="R43" s="2">
        <f t="shared" si="8"/>
        <v>0</v>
      </c>
      <c r="S43" s="2">
        <f t="shared" si="8"/>
        <v>0</v>
      </c>
      <c r="T43" s="2">
        <f t="shared" si="8"/>
        <v>0</v>
      </c>
      <c r="U43" s="2">
        <f t="shared" si="8"/>
        <v>0</v>
      </c>
      <c r="V43" s="2">
        <f t="shared" si="8"/>
        <v>0</v>
      </c>
      <c r="W43" s="2">
        <f t="shared" si="8"/>
        <v>0</v>
      </c>
      <c r="X43" s="2">
        <f t="shared" si="8"/>
        <v>0</v>
      </c>
      <c r="Y43" s="2">
        <f t="shared" si="8"/>
        <v>0</v>
      </c>
    </row>
    <row r="44" spans="1:25" ht="15">
      <c r="A44" t="s">
        <v>7</v>
      </c>
      <c r="C44" s="1" t="e">
        <f>C43*C43/C41*100</f>
        <v>#DIV/0!</v>
      </c>
      <c r="D44" s="1" t="e">
        <f aca="true" t="shared" si="9" ref="D44:Y44">D43*D43/D41*100</f>
        <v>#DIV/0!</v>
      </c>
      <c r="E44" s="1" t="e">
        <f t="shared" si="9"/>
        <v>#DIV/0!</v>
      </c>
      <c r="F44" s="1" t="e">
        <f t="shared" si="9"/>
        <v>#DIV/0!</v>
      </c>
      <c r="G44" s="1" t="e">
        <f t="shared" si="9"/>
        <v>#DIV/0!</v>
      </c>
      <c r="H44" s="1" t="e">
        <f t="shared" si="9"/>
        <v>#DIV/0!</v>
      </c>
      <c r="I44" s="1" t="e">
        <f t="shared" si="9"/>
        <v>#DIV/0!</v>
      </c>
      <c r="J44" s="1" t="e">
        <f t="shared" si="9"/>
        <v>#DIV/0!</v>
      </c>
      <c r="K44" s="1" t="e">
        <f t="shared" si="9"/>
        <v>#DIV/0!</v>
      </c>
      <c r="L44" s="1" t="e">
        <f t="shared" si="9"/>
        <v>#DIV/0!</v>
      </c>
      <c r="M44" s="1" t="e">
        <f t="shared" si="9"/>
        <v>#DIV/0!</v>
      </c>
      <c r="N44" s="1" t="e">
        <f t="shared" si="9"/>
        <v>#DIV/0!</v>
      </c>
      <c r="O44" s="1" t="e">
        <f t="shared" si="9"/>
        <v>#DIV/0!</v>
      </c>
      <c r="P44" s="1" t="e">
        <f t="shared" si="9"/>
        <v>#DIV/0!</v>
      </c>
      <c r="Q44" s="1" t="e">
        <f t="shared" si="9"/>
        <v>#DIV/0!</v>
      </c>
      <c r="R44" s="1" t="e">
        <f t="shared" si="9"/>
        <v>#DIV/0!</v>
      </c>
      <c r="S44" s="1" t="e">
        <f t="shared" si="9"/>
        <v>#DIV/0!</v>
      </c>
      <c r="T44" s="1" t="e">
        <f t="shared" si="9"/>
        <v>#DIV/0!</v>
      </c>
      <c r="U44" s="1" t="e">
        <f t="shared" si="9"/>
        <v>#DIV/0!</v>
      </c>
      <c r="V44" s="1" t="e">
        <f t="shared" si="9"/>
        <v>#DIV/0!</v>
      </c>
      <c r="W44" s="1" t="e">
        <f t="shared" si="9"/>
        <v>#DIV/0!</v>
      </c>
      <c r="X44" s="1" t="e">
        <f t="shared" si="9"/>
        <v>#DIV/0!</v>
      </c>
      <c r="Y44" s="1" t="e">
        <f t="shared" si="9"/>
        <v>#DIV/0!</v>
      </c>
    </row>
    <row r="45" spans="1:25" ht="15">
      <c r="A45" t="s">
        <v>8</v>
      </c>
      <c r="C45" s="2">
        <f aca="true" t="shared" si="10" ref="C45:H45">$F$5*9.8*C41/100/1000</f>
        <v>0</v>
      </c>
      <c r="D45" s="2">
        <f t="shared" si="10"/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aca="true" t="shared" si="11" ref="I45:Q45">0.2*9.8*I41/100</f>
        <v>0</v>
      </c>
      <c r="J45" s="2">
        <f t="shared" si="11"/>
        <v>0</v>
      </c>
      <c r="K45" s="2">
        <f t="shared" si="11"/>
        <v>0</v>
      </c>
      <c r="L45" s="2">
        <f t="shared" si="11"/>
        <v>0</v>
      </c>
      <c r="M45" s="2">
        <f t="shared" si="11"/>
        <v>0</v>
      </c>
      <c r="N45" s="2">
        <f t="shared" si="11"/>
        <v>0</v>
      </c>
      <c r="O45" s="2">
        <f t="shared" si="11"/>
        <v>0</v>
      </c>
      <c r="P45" s="2">
        <f t="shared" si="11"/>
        <v>0</v>
      </c>
      <c r="Q45" s="2">
        <f t="shared" si="11"/>
        <v>0</v>
      </c>
      <c r="R45" s="2">
        <f>0.2*9.8*R41/100</f>
        <v>0</v>
      </c>
      <c r="S45" s="2">
        <f aca="true" t="shared" si="12" ref="S45:Y45">0.2*9.8*S41/100</f>
        <v>0</v>
      </c>
      <c r="T45" s="2">
        <f t="shared" si="12"/>
        <v>0</v>
      </c>
      <c r="U45" s="2">
        <f t="shared" si="12"/>
        <v>0</v>
      </c>
      <c r="V45" s="2">
        <f t="shared" si="12"/>
        <v>0</v>
      </c>
      <c r="W45" s="2">
        <f t="shared" si="12"/>
        <v>0</v>
      </c>
      <c r="X45" s="2">
        <f t="shared" si="12"/>
        <v>0</v>
      </c>
      <c r="Y45" s="2">
        <f t="shared" si="12"/>
        <v>0</v>
      </c>
    </row>
    <row r="46" spans="1:25" ht="15">
      <c r="A46" t="s">
        <v>9</v>
      </c>
      <c r="C46" s="2">
        <f>$F$5*C43*C43/1000</f>
        <v>0</v>
      </c>
      <c r="D46" s="2">
        <f>$F$5*D43*D43/1000</f>
        <v>0</v>
      </c>
      <c r="E46" s="2">
        <f>$F$5*E43*E43/1000</f>
        <v>0</v>
      </c>
      <c r="F46" s="2">
        <f>$F$5*F43*F43/1000</f>
        <v>0</v>
      </c>
      <c r="G46" s="2">
        <f>$F$5*G43*G43/1000</f>
        <v>0</v>
      </c>
      <c r="H46" s="2">
        <f aca="true" t="shared" si="13" ref="H46:Y46">0.2*H43*H43</f>
        <v>0</v>
      </c>
      <c r="I46" s="2">
        <f t="shared" si="13"/>
        <v>0</v>
      </c>
      <c r="J46" s="2">
        <f t="shared" si="13"/>
        <v>0</v>
      </c>
      <c r="K46" s="2">
        <f t="shared" si="13"/>
        <v>0</v>
      </c>
      <c r="L46" s="2">
        <f t="shared" si="13"/>
        <v>0</v>
      </c>
      <c r="M46" s="2">
        <f t="shared" si="13"/>
        <v>0</v>
      </c>
      <c r="N46" s="2">
        <f t="shared" si="13"/>
        <v>0</v>
      </c>
      <c r="O46" s="2">
        <f t="shared" si="13"/>
        <v>0</v>
      </c>
      <c r="P46" s="2">
        <f t="shared" si="13"/>
        <v>0</v>
      </c>
      <c r="Q46" s="2">
        <f t="shared" si="13"/>
        <v>0</v>
      </c>
      <c r="R46" s="2">
        <f t="shared" si="13"/>
        <v>0</v>
      </c>
      <c r="S46" s="2">
        <f t="shared" si="13"/>
        <v>0</v>
      </c>
      <c r="T46" s="2">
        <f t="shared" si="13"/>
        <v>0</v>
      </c>
      <c r="U46" s="2">
        <f t="shared" si="13"/>
        <v>0</v>
      </c>
      <c r="V46" s="2">
        <f t="shared" si="13"/>
        <v>0</v>
      </c>
      <c r="W46" s="2">
        <f t="shared" si="13"/>
        <v>0</v>
      </c>
      <c r="X46" s="2">
        <f t="shared" si="13"/>
        <v>0</v>
      </c>
      <c r="Y46" s="2">
        <f t="shared" si="13"/>
        <v>0</v>
      </c>
    </row>
    <row r="47" spans="1:25" ht="15">
      <c r="A47" t="s">
        <v>21</v>
      </c>
      <c r="C47" s="2" t="e">
        <f>C45/C46</f>
        <v>#DIV/0!</v>
      </c>
      <c r="D47" s="2" t="e">
        <f aca="true" t="shared" si="14" ref="D47:Y47">D45/D46</f>
        <v>#DIV/0!</v>
      </c>
      <c r="E47" s="2" t="e">
        <f t="shared" si="14"/>
        <v>#DIV/0!</v>
      </c>
      <c r="F47" s="2" t="e">
        <f t="shared" si="14"/>
        <v>#DIV/0!</v>
      </c>
      <c r="G47" s="2" t="e">
        <f t="shared" si="14"/>
        <v>#DIV/0!</v>
      </c>
      <c r="H47" s="2" t="e">
        <f t="shared" si="14"/>
        <v>#DIV/0!</v>
      </c>
      <c r="I47" s="2" t="e">
        <f t="shared" si="14"/>
        <v>#DIV/0!</v>
      </c>
      <c r="J47" s="2" t="e">
        <f t="shared" si="14"/>
        <v>#DIV/0!</v>
      </c>
      <c r="K47" s="2" t="e">
        <f t="shared" si="14"/>
        <v>#DIV/0!</v>
      </c>
      <c r="L47" s="2" t="e">
        <f t="shared" si="14"/>
        <v>#DIV/0!</v>
      </c>
      <c r="M47" s="2" t="e">
        <f t="shared" si="14"/>
        <v>#DIV/0!</v>
      </c>
      <c r="N47" s="2" t="e">
        <f t="shared" si="14"/>
        <v>#DIV/0!</v>
      </c>
      <c r="O47" s="2" t="e">
        <f t="shared" si="14"/>
        <v>#DIV/0!</v>
      </c>
      <c r="P47" s="2" t="e">
        <f t="shared" si="14"/>
        <v>#DIV/0!</v>
      </c>
      <c r="Q47" s="2" t="e">
        <f t="shared" si="14"/>
        <v>#DIV/0!</v>
      </c>
      <c r="R47" s="2" t="e">
        <f t="shared" si="14"/>
        <v>#DIV/0!</v>
      </c>
      <c r="S47" s="2" t="e">
        <f t="shared" si="14"/>
        <v>#DIV/0!</v>
      </c>
      <c r="T47" s="2" t="e">
        <f t="shared" si="14"/>
        <v>#DIV/0!</v>
      </c>
      <c r="U47" s="2" t="e">
        <f t="shared" si="14"/>
        <v>#DIV/0!</v>
      </c>
      <c r="V47" s="2" t="e">
        <f t="shared" si="14"/>
        <v>#DIV/0!</v>
      </c>
      <c r="W47" s="2" t="e">
        <f t="shared" si="14"/>
        <v>#DIV/0!</v>
      </c>
      <c r="X47" s="2" t="e">
        <f t="shared" si="14"/>
        <v>#DIV/0!</v>
      </c>
      <c r="Y47" s="2" t="e">
        <f t="shared" si="14"/>
        <v>#DIV/0!</v>
      </c>
    </row>
    <row r="49" spans="1:25" ht="15">
      <c r="A49" t="s">
        <v>10</v>
      </c>
      <c r="C49" s="1">
        <f>C43/C40</f>
        <v>0</v>
      </c>
      <c r="D49" s="1">
        <f>D43/D40</f>
        <v>0</v>
      </c>
      <c r="E49" s="1">
        <f>E43/E40</f>
        <v>0</v>
      </c>
      <c r="F49" s="1">
        <f aca="true" t="shared" si="15" ref="F49:Y49">F43/F40</f>
        <v>0</v>
      </c>
      <c r="G49" s="1">
        <f t="shared" si="15"/>
        <v>0</v>
      </c>
      <c r="H49" s="1">
        <f t="shared" si="15"/>
        <v>0</v>
      </c>
      <c r="I49" s="1">
        <f t="shared" si="15"/>
        <v>0</v>
      </c>
      <c r="J49" s="1">
        <f t="shared" si="15"/>
        <v>0</v>
      </c>
      <c r="K49" s="1">
        <f t="shared" si="15"/>
        <v>0</v>
      </c>
      <c r="L49" s="1">
        <f t="shared" si="15"/>
        <v>0</v>
      </c>
      <c r="M49" s="1">
        <f t="shared" si="15"/>
        <v>0</v>
      </c>
      <c r="N49" s="1">
        <f t="shared" si="15"/>
        <v>0</v>
      </c>
      <c r="O49" s="1">
        <f t="shared" si="15"/>
        <v>0</v>
      </c>
      <c r="P49" s="1">
        <f t="shared" si="15"/>
        <v>0</v>
      </c>
      <c r="Q49" s="1">
        <f t="shared" si="15"/>
        <v>0</v>
      </c>
      <c r="R49" s="1">
        <f t="shared" si="15"/>
        <v>0</v>
      </c>
      <c r="S49" s="1">
        <f t="shared" si="15"/>
        <v>0</v>
      </c>
      <c r="T49" s="1">
        <f t="shared" si="15"/>
        <v>0</v>
      </c>
      <c r="U49" s="1">
        <f t="shared" si="15"/>
        <v>0</v>
      </c>
      <c r="V49" s="1">
        <f t="shared" si="15"/>
        <v>0</v>
      </c>
      <c r="W49" s="1">
        <f t="shared" si="15"/>
        <v>0</v>
      </c>
      <c r="X49" s="1">
        <f t="shared" si="15"/>
        <v>0</v>
      </c>
      <c r="Y49" s="1">
        <f t="shared" si="1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B11" sqref="B11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/>
      <c r="C11" s="2">
        <f>B11/A11/100</f>
        <v>0</v>
      </c>
      <c r="D11" s="2">
        <f>2*B11/A11/100</f>
        <v>0</v>
      </c>
      <c r="E11" s="1" t="e">
        <f>D11*D11/B11*100</f>
        <v>#DIV/0!</v>
      </c>
      <c r="F11" s="2">
        <f>$F$5*9.8*B11/100/1000</f>
        <v>0</v>
      </c>
      <c r="G11" s="2">
        <f>$F$5*D11*D11/1000</f>
        <v>0</v>
      </c>
      <c r="H11" s="2" t="e">
        <f>F11/G11</f>
        <v>#DIV/0!</v>
      </c>
    </row>
    <row r="12" spans="1:21" ht="15">
      <c r="A12">
        <v>0.04</v>
      </c>
      <c r="B12" s="3"/>
      <c r="C12" s="2">
        <f aca="true" t="shared" si="0" ref="C12:C33">B12/A12/100</f>
        <v>0</v>
      </c>
      <c r="D12" s="2">
        <f aca="true" t="shared" si="1" ref="D12:D33">2*B12/A12/100</f>
        <v>0</v>
      </c>
      <c r="E12" s="1" t="e">
        <f aca="true" t="shared" si="2" ref="E12:E33">D12*D12/B12*100</f>
        <v>#DIV/0!</v>
      </c>
      <c r="F12" s="2">
        <f aca="true" t="shared" si="3" ref="F12:F33">$F$5*9.8*B12/100/1000</f>
        <v>0</v>
      </c>
      <c r="G12" s="2">
        <f aca="true" t="shared" si="4" ref="G12:G33">$F$5*D12*D12/1000</f>
        <v>0</v>
      </c>
      <c r="H12" s="2" t="e">
        <f aca="true" t="shared" si="5" ref="H12:H33">F12/G12</f>
        <v>#DIV/0!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/>
      <c r="C13" s="2">
        <f t="shared" si="0"/>
        <v>0</v>
      </c>
      <c r="D13" s="2">
        <f t="shared" si="1"/>
        <v>0</v>
      </c>
      <c r="E13" s="1" t="e">
        <f t="shared" si="2"/>
        <v>#DIV/0!</v>
      </c>
      <c r="F13" s="2">
        <f t="shared" si="3"/>
        <v>0</v>
      </c>
      <c r="G13" s="2">
        <f t="shared" si="4"/>
        <v>0</v>
      </c>
      <c r="H13" s="2" t="e">
        <f t="shared" si="5"/>
        <v>#DIV/0!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/>
      <c r="C14" s="2">
        <f t="shared" si="0"/>
        <v>0</v>
      </c>
      <c r="D14" s="2">
        <f t="shared" si="1"/>
        <v>0</v>
      </c>
      <c r="E14" s="1" t="e">
        <f t="shared" si="2"/>
        <v>#DIV/0!</v>
      </c>
      <c r="F14" s="2">
        <f t="shared" si="3"/>
        <v>0</v>
      </c>
      <c r="G14" s="2">
        <f t="shared" si="4"/>
        <v>0</v>
      </c>
      <c r="H14" s="2" t="e">
        <f t="shared" si="5"/>
        <v>#DIV/0!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/>
      <c r="C15" s="2">
        <f t="shared" si="0"/>
        <v>0</v>
      </c>
      <c r="D15" s="2">
        <f t="shared" si="1"/>
        <v>0</v>
      </c>
      <c r="E15" s="1" t="e">
        <f t="shared" si="2"/>
        <v>#DIV/0!</v>
      </c>
      <c r="F15" s="2">
        <f t="shared" si="3"/>
        <v>0</v>
      </c>
      <c r="G15" s="2">
        <f t="shared" si="4"/>
        <v>0</v>
      </c>
      <c r="H15" s="2" t="e">
        <f t="shared" si="5"/>
        <v>#DIV/0!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/>
      <c r="C16" s="2">
        <f t="shared" si="0"/>
        <v>0</v>
      </c>
      <c r="D16" s="2">
        <f t="shared" si="1"/>
        <v>0</v>
      </c>
      <c r="E16" s="1" t="e">
        <f t="shared" si="2"/>
        <v>#DIV/0!</v>
      </c>
      <c r="F16" s="2">
        <f t="shared" si="3"/>
        <v>0</v>
      </c>
      <c r="G16" s="2">
        <f t="shared" si="4"/>
        <v>0</v>
      </c>
      <c r="H16" s="2" t="e">
        <f t="shared" si="5"/>
        <v>#DIV/0!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/>
      <c r="C17" s="2">
        <f t="shared" si="0"/>
        <v>0</v>
      </c>
      <c r="D17" s="2">
        <f t="shared" si="1"/>
        <v>0</v>
      </c>
      <c r="E17" s="1" t="e">
        <f t="shared" si="2"/>
        <v>#DIV/0!</v>
      </c>
      <c r="F17" s="2">
        <f t="shared" si="3"/>
        <v>0</v>
      </c>
      <c r="G17" s="2">
        <f t="shared" si="4"/>
        <v>0</v>
      </c>
      <c r="H17" s="2" t="e">
        <f t="shared" si="5"/>
        <v>#DIV/0!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/>
      <c r="C18" s="2">
        <f t="shared" si="0"/>
        <v>0</v>
      </c>
      <c r="D18" s="2">
        <f t="shared" si="1"/>
        <v>0</v>
      </c>
      <c r="E18" s="1" t="e">
        <f t="shared" si="2"/>
        <v>#DIV/0!</v>
      </c>
      <c r="F18" s="2">
        <f t="shared" si="3"/>
        <v>0</v>
      </c>
      <c r="G18" s="2">
        <f t="shared" si="4"/>
        <v>0</v>
      </c>
      <c r="H18" s="2" t="e">
        <f t="shared" si="5"/>
        <v>#DIV/0!</v>
      </c>
    </row>
    <row r="19" spans="1:21" ht="15">
      <c r="A19">
        <v>0.18</v>
      </c>
      <c r="B19" s="3"/>
      <c r="C19" s="2">
        <f t="shared" si="0"/>
        <v>0</v>
      </c>
      <c r="D19" s="2">
        <f t="shared" si="1"/>
        <v>0</v>
      </c>
      <c r="E19" s="1" t="e">
        <f t="shared" si="2"/>
        <v>#DIV/0!</v>
      </c>
      <c r="F19" s="2">
        <f t="shared" si="3"/>
        <v>0</v>
      </c>
      <c r="G19" s="2">
        <f t="shared" si="4"/>
        <v>0</v>
      </c>
      <c r="H19" s="2" t="e">
        <f t="shared" si="5"/>
        <v>#DIV/0!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/>
      <c r="C20" s="2">
        <f t="shared" si="0"/>
        <v>0</v>
      </c>
      <c r="D20" s="2">
        <f t="shared" si="1"/>
        <v>0</v>
      </c>
      <c r="E20" s="1" t="e">
        <f t="shared" si="2"/>
        <v>#DIV/0!</v>
      </c>
      <c r="F20" s="2">
        <f t="shared" si="3"/>
        <v>0</v>
      </c>
      <c r="G20" s="2">
        <f t="shared" si="4"/>
        <v>0</v>
      </c>
      <c r="H20" s="2" t="e">
        <f t="shared" si="5"/>
        <v>#DIV/0!</v>
      </c>
    </row>
    <row r="21" spans="1:8" ht="15">
      <c r="A21">
        <v>0.22</v>
      </c>
      <c r="B21" s="3"/>
      <c r="C21" s="2">
        <f t="shared" si="0"/>
        <v>0</v>
      </c>
      <c r="D21" s="2">
        <f t="shared" si="1"/>
        <v>0</v>
      </c>
      <c r="E21" s="1" t="e">
        <f t="shared" si="2"/>
        <v>#DIV/0!</v>
      </c>
      <c r="F21" s="2">
        <f t="shared" si="3"/>
        <v>0</v>
      </c>
      <c r="G21" s="2">
        <f t="shared" si="4"/>
        <v>0</v>
      </c>
      <c r="H21" s="2" t="e">
        <f t="shared" si="5"/>
        <v>#DIV/0!</v>
      </c>
    </row>
    <row r="22" spans="1:8" ht="15">
      <c r="A22">
        <v>0.24</v>
      </c>
      <c r="B22" s="3"/>
      <c r="C22" s="2">
        <f t="shared" si="0"/>
        <v>0</v>
      </c>
      <c r="D22" s="2">
        <f t="shared" si="1"/>
        <v>0</v>
      </c>
      <c r="E22" s="1" t="e">
        <f t="shared" si="2"/>
        <v>#DIV/0!</v>
      </c>
      <c r="F22" s="2">
        <f t="shared" si="3"/>
        <v>0</v>
      </c>
      <c r="G22" s="2">
        <f t="shared" si="4"/>
        <v>0</v>
      </c>
      <c r="H22" s="2" t="e">
        <f t="shared" si="5"/>
        <v>#DIV/0!</v>
      </c>
    </row>
    <row r="23" spans="1:8" ht="15">
      <c r="A23">
        <v>0.26</v>
      </c>
      <c r="B23" s="3"/>
      <c r="C23" s="2">
        <f t="shared" si="0"/>
        <v>0</v>
      </c>
      <c r="D23" s="2">
        <f t="shared" si="1"/>
        <v>0</v>
      </c>
      <c r="E23" s="1" t="e">
        <f t="shared" si="2"/>
        <v>#DIV/0!</v>
      </c>
      <c r="F23" s="2">
        <f t="shared" si="3"/>
        <v>0</v>
      </c>
      <c r="G23" s="2">
        <f t="shared" si="4"/>
        <v>0</v>
      </c>
      <c r="H23" s="2" t="e">
        <f t="shared" si="5"/>
        <v>#DIV/0!</v>
      </c>
    </row>
    <row r="24" spans="1:8" ht="15">
      <c r="A24">
        <v>0.28</v>
      </c>
      <c r="B24" s="3"/>
      <c r="C24" s="2">
        <f t="shared" si="0"/>
        <v>0</v>
      </c>
      <c r="D24" s="2">
        <f t="shared" si="1"/>
        <v>0</v>
      </c>
      <c r="E24" s="1" t="e">
        <f t="shared" si="2"/>
        <v>#DIV/0!</v>
      </c>
      <c r="F24" s="2">
        <f t="shared" si="3"/>
        <v>0</v>
      </c>
      <c r="G24" s="2">
        <f t="shared" si="4"/>
        <v>0</v>
      </c>
      <c r="H24" s="2" t="e">
        <f t="shared" si="5"/>
        <v>#DIV/0!</v>
      </c>
    </row>
    <row r="25" spans="1:8" ht="15">
      <c r="A25">
        <v>0.3</v>
      </c>
      <c r="B25" s="3"/>
      <c r="C25" s="2">
        <f t="shared" si="0"/>
        <v>0</v>
      </c>
      <c r="D25" s="2">
        <f t="shared" si="1"/>
        <v>0</v>
      </c>
      <c r="E25" s="1" t="e">
        <f t="shared" si="2"/>
        <v>#DIV/0!</v>
      </c>
      <c r="F25" s="2">
        <f t="shared" si="3"/>
        <v>0</v>
      </c>
      <c r="G25" s="2">
        <f t="shared" si="4"/>
        <v>0</v>
      </c>
      <c r="H25" s="2" t="e">
        <f t="shared" si="5"/>
        <v>#DIV/0!</v>
      </c>
    </row>
    <row r="26" spans="1:8" ht="15">
      <c r="A26">
        <v>0.32</v>
      </c>
      <c r="B26" s="3"/>
      <c r="C26" s="2">
        <f t="shared" si="0"/>
        <v>0</v>
      </c>
      <c r="D26" s="2">
        <f t="shared" si="1"/>
        <v>0</v>
      </c>
      <c r="E26" s="1" t="e">
        <f t="shared" si="2"/>
        <v>#DIV/0!</v>
      </c>
      <c r="F26" s="2">
        <f t="shared" si="3"/>
        <v>0</v>
      </c>
      <c r="G26" s="2">
        <f t="shared" si="4"/>
        <v>0</v>
      </c>
      <c r="H26" s="2" t="e">
        <f t="shared" si="5"/>
        <v>#DIV/0!</v>
      </c>
    </row>
    <row r="27" spans="1:8" ht="15">
      <c r="A27">
        <v>0.34</v>
      </c>
      <c r="B27" s="3"/>
      <c r="C27" s="2">
        <f t="shared" si="0"/>
        <v>0</v>
      </c>
      <c r="D27" s="2">
        <f t="shared" si="1"/>
        <v>0</v>
      </c>
      <c r="E27" s="1" t="e">
        <f t="shared" si="2"/>
        <v>#DIV/0!</v>
      </c>
      <c r="F27" s="2">
        <f t="shared" si="3"/>
        <v>0</v>
      </c>
      <c r="G27" s="2">
        <f t="shared" si="4"/>
        <v>0</v>
      </c>
      <c r="H27" s="2" t="e">
        <f t="shared" si="5"/>
        <v>#DIV/0!</v>
      </c>
    </row>
    <row r="28" spans="1:8" ht="15">
      <c r="A28">
        <v>0.36</v>
      </c>
      <c r="B28" s="3"/>
      <c r="C28" s="2">
        <f t="shared" si="0"/>
        <v>0</v>
      </c>
      <c r="D28" s="2">
        <f t="shared" si="1"/>
        <v>0</v>
      </c>
      <c r="E28" s="1" t="e">
        <f t="shared" si="2"/>
        <v>#DIV/0!</v>
      </c>
      <c r="F28" s="2">
        <f t="shared" si="3"/>
        <v>0</v>
      </c>
      <c r="G28" s="2">
        <f t="shared" si="4"/>
        <v>0</v>
      </c>
      <c r="H28" s="2" t="e">
        <f t="shared" si="5"/>
        <v>#DIV/0!</v>
      </c>
    </row>
    <row r="29" spans="1:8" ht="15">
      <c r="A29">
        <v>0.38</v>
      </c>
      <c r="B29" s="3"/>
      <c r="C29" s="2">
        <f t="shared" si="0"/>
        <v>0</v>
      </c>
      <c r="D29" s="2">
        <f t="shared" si="1"/>
        <v>0</v>
      </c>
      <c r="E29" s="1" t="e">
        <f t="shared" si="2"/>
        <v>#DIV/0!</v>
      </c>
      <c r="F29" s="2">
        <f t="shared" si="3"/>
        <v>0</v>
      </c>
      <c r="G29" s="2">
        <f t="shared" si="4"/>
        <v>0</v>
      </c>
      <c r="H29" s="2" t="e">
        <f t="shared" si="5"/>
        <v>#DIV/0!</v>
      </c>
    </row>
    <row r="30" spans="1:8" ht="15">
      <c r="A30">
        <v>0.4</v>
      </c>
      <c r="B30" s="3"/>
      <c r="C30" s="2">
        <f t="shared" si="0"/>
        <v>0</v>
      </c>
      <c r="D30" s="2">
        <f t="shared" si="1"/>
        <v>0</v>
      </c>
      <c r="E30" s="1" t="e">
        <f t="shared" si="2"/>
        <v>#DIV/0!</v>
      </c>
      <c r="F30" s="2">
        <f t="shared" si="3"/>
        <v>0</v>
      </c>
      <c r="G30" s="2">
        <f t="shared" si="4"/>
        <v>0</v>
      </c>
      <c r="H30" s="2" t="e">
        <f t="shared" si="5"/>
        <v>#DIV/0!</v>
      </c>
    </row>
    <row r="31" spans="1:8" ht="15">
      <c r="A31">
        <v>0.42</v>
      </c>
      <c r="B31" s="3"/>
      <c r="C31" s="2">
        <f t="shared" si="0"/>
        <v>0</v>
      </c>
      <c r="D31" s="2">
        <f t="shared" si="1"/>
        <v>0</v>
      </c>
      <c r="E31" s="1" t="e">
        <f t="shared" si="2"/>
        <v>#DIV/0!</v>
      </c>
      <c r="F31" s="2">
        <f t="shared" si="3"/>
        <v>0</v>
      </c>
      <c r="G31" s="2">
        <f t="shared" si="4"/>
        <v>0</v>
      </c>
      <c r="H31" s="2" t="e">
        <f t="shared" si="5"/>
        <v>#DIV/0!</v>
      </c>
    </row>
    <row r="32" spans="1:8" ht="15">
      <c r="A32">
        <v>0.44</v>
      </c>
      <c r="B32" s="3"/>
      <c r="C32" s="2">
        <f t="shared" si="0"/>
        <v>0</v>
      </c>
      <c r="D32" s="2">
        <f t="shared" si="1"/>
        <v>0</v>
      </c>
      <c r="E32" s="1" t="e">
        <f t="shared" si="2"/>
        <v>#DIV/0!</v>
      </c>
      <c r="F32" s="2">
        <f t="shared" si="3"/>
        <v>0</v>
      </c>
      <c r="G32" s="2">
        <f t="shared" si="4"/>
        <v>0</v>
      </c>
      <c r="H32" s="2" t="e">
        <f t="shared" si="5"/>
        <v>#DIV/0!</v>
      </c>
    </row>
    <row r="33" spans="1:8" ht="15">
      <c r="A33">
        <v>0.46</v>
      </c>
      <c r="B33" s="3"/>
      <c r="C33" s="2">
        <f t="shared" si="0"/>
        <v>0</v>
      </c>
      <c r="D33" s="2">
        <f t="shared" si="1"/>
        <v>0</v>
      </c>
      <c r="E33" s="1" t="e">
        <f t="shared" si="2"/>
        <v>#DIV/0!</v>
      </c>
      <c r="F33" s="2">
        <f t="shared" si="3"/>
        <v>0</v>
      </c>
      <c r="G33" s="2">
        <f t="shared" si="4"/>
        <v>0</v>
      </c>
      <c r="H33" s="2" t="e">
        <f t="shared" si="5"/>
        <v>#DIV/0!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</v>
      </c>
      <c r="D41">
        <f>B12</f>
        <v>0</v>
      </c>
      <c r="E41">
        <f>B13</f>
        <v>0</v>
      </c>
      <c r="F41">
        <f>B14</f>
        <v>0</v>
      </c>
      <c r="G41">
        <f>B15</f>
        <v>0</v>
      </c>
      <c r="H41">
        <f>B16</f>
        <v>0</v>
      </c>
      <c r="I41">
        <f>B17</f>
        <v>0</v>
      </c>
      <c r="J41">
        <f>B18</f>
        <v>0</v>
      </c>
      <c r="K41">
        <f>B19</f>
        <v>0</v>
      </c>
      <c r="L41">
        <f>B20</f>
        <v>0</v>
      </c>
      <c r="M41">
        <f>B21</f>
        <v>0</v>
      </c>
      <c r="N41">
        <f>B22</f>
        <v>0</v>
      </c>
      <c r="O41">
        <f>B23</f>
        <v>0</v>
      </c>
      <c r="P41">
        <f>B24</f>
        <v>0</v>
      </c>
      <c r="Q41">
        <f>B25</f>
        <v>0</v>
      </c>
      <c r="R41">
        <f>B26</f>
        <v>0</v>
      </c>
      <c r="S41">
        <f>B27</f>
        <v>0</v>
      </c>
      <c r="T41">
        <f>B28</f>
        <v>0</v>
      </c>
      <c r="U41">
        <f>B29</f>
        <v>0</v>
      </c>
      <c r="V41">
        <f>B30</f>
        <v>0</v>
      </c>
      <c r="W41">
        <f>B31</f>
        <v>0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</v>
      </c>
      <c r="D42" s="2">
        <f>D41/D40/100</f>
        <v>0</v>
      </c>
      <c r="E42" s="2">
        <f>E41/E40/100</f>
        <v>0</v>
      </c>
      <c r="F42" s="2">
        <f>F41/F40/100</f>
        <v>0</v>
      </c>
      <c r="G42" s="2">
        <f aca="true" t="shared" si="6" ref="G42:P42">G41/G40/100</f>
        <v>0</v>
      </c>
      <c r="H42" s="2">
        <f t="shared" si="6"/>
        <v>0</v>
      </c>
      <c r="I42" s="2">
        <f t="shared" si="6"/>
        <v>0</v>
      </c>
      <c r="J42" s="2">
        <f t="shared" si="6"/>
        <v>0</v>
      </c>
      <c r="K42" s="2">
        <f t="shared" si="6"/>
        <v>0</v>
      </c>
      <c r="L42" s="2">
        <f t="shared" si="6"/>
        <v>0</v>
      </c>
      <c r="M42" s="2">
        <f t="shared" si="6"/>
        <v>0</v>
      </c>
      <c r="N42" s="2">
        <f t="shared" si="6"/>
        <v>0</v>
      </c>
      <c r="O42" s="2">
        <f t="shared" si="6"/>
        <v>0</v>
      </c>
      <c r="P42" s="2">
        <f t="shared" si="6"/>
        <v>0</v>
      </c>
      <c r="Q42" s="2">
        <f>Q41/Q40/100</f>
        <v>0</v>
      </c>
      <c r="R42" s="2">
        <f aca="true" t="shared" si="7" ref="R42:Y42">R41/R40/100</f>
        <v>0</v>
      </c>
      <c r="S42" s="2">
        <f t="shared" si="7"/>
        <v>0</v>
      </c>
      <c r="T42" s="2">
        <f t="shared" si="7"/>
        <v>0</v>
      </c>
      <c r="U42" s="2">
        <f t="shared" si="7"/>
        <v>0</v>
      </c>
      <c r="V42" s="2">
        <f t="shared" si="7"/>
        <v>0</v>
      </c>
      <c r="W42" s="2">
        <f t="shared" si="7"/>
        <v>0</v>
      </c>
      <c r="X42" s="2">
        <f t="shared" si="7"/>
        <v>0</v>
      </c>
      <c r="Y42" s="2">
        <f t="shared" si="7"/>
        <v>0</v>
      </c>
    </row>
    <row r="43" spans="1:25" ht="15">
      <c r="A43" t="s">
        <v>23</v>
      </c>
      <c r="C43" s="2">
        <f>C41/C40/50</f>
        <v>0</v>
      </c>
      <c r="D43" s="2">
        <f>D41/D40/50</f>
        <v>0</v>
      </c>
      <c r="E43" s="2">
        <f aca="true" t="shared" si="8" ref="E43:Y43">E41/E40/50</f>
        <v>0</v>
      </c>
      <c r="F43" s="2">
        <f t="shared" si="8"/>
        <v>0</v>
      </c>
      <c r="G43" s="2">
        <f t="shared" si="8"/>
        <v>0</v>
      </c>
      <c r="H43" s="2">
        <f t="shared" si="8"/>
        <v>0</v>
      </c>
      <c r="I43" s="2">
        <f t="shared" si="8"/>
        <v>0</v>
      </c>
      <c r="J43" s="2">
        <f t="shared" si="8"/>
        <v>0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P43" s="2">
        <f t="shared" si="8"/>
        <v>0</v>
      </c>
      <c r="Q43" s="2">
        <f t="shared" si="8"/>
        <v>0</v>
      </c>
      <c r="R43" s="2">
        <f t="shared" si="8"/>
        <v>0</v>
      </c>
      <c r="S43" s="2">
        <f t="shared" si="8"/>
        <v>0</v>
      </c>
      <c r="T43" s="2">
        <f t="shared" si="8"/>
        <v>0</v>
      </c>
      <c r="U43" s="2">
        <f t="shared" si="8"/>
        <v>0</v>
      </c>
      <c r="V43" s="2">
        <f t="shared" si="8"/>
        <v>0</v>
      </c>
      <c r="W43" s="2">
        <f t="shared" si="8"/>
        <v>0</v>
      </c>
      <c r="X43" s="2">
        <f t="shared" si="8"/>
        <v>0</v>
      </c>
      <c r="Y43" s="2">
        <f t="shared" si="8"/>
        <v>0</v>
      </c>
    </row>
    <row r="44" spans="1:25" ht="15">
      <c r="A44" t="s">
        <v>7</v>
      </c>
      <c r="C44" s="1" t="e">
        <f>C43*C43/C41*100</f>
        <v>#DIV/0!</v>
      </c>
      <c r="D44" s="1" t="e">
        <f aca="true" t="shared" si="9" ref="D44:Y44">D43*D43/D41*100</f>
        <v>#DIV/0!</v>
      </c>
      <c r="E44" s="1" t="e">
        <f t="shared" si="9"/>
        <v>#DIV/0!</v>
      </c>
      <c r="F44" s="1" t="e">
        <f t="shared" si="9"/>
        <v>#DIV/0!</v>
      </c>
      <c r="G44" s="1" t="e">
        <f t="shared" si="9"/>
        <v>#DIV/0!</v>
      </c>
      <c r="H44" s="1" t="e">
        <f t="shared" si="9"/>
        <v>#DIV/0!</v>
      </c>
      <c r="I44" s="1" t="e">
        <f t="shared" si="9"/>
        <v>#DIV/0!</v>
      </c>
      <c r="J44" s="1" t="e">
        <f t="shared" si="9"/>
        <v>#DIV/0!</v>
      </c>
      <c r="K44" s="1" t="e">
        <f t="shared" si="9"/>
        <v>#DIV/0!</v>
      </c>
      <c r="L44" s="1" t="e">
        <f t="shared" si="9"/>
        <v>#DIV/0!</v>
      </c>
      <c r="M44" s="1" t="e">
        <f t="shared" si="9"/>
        <v>#DIV/0!</v>
      </c>
      <c r="N44" s="1" t="e">
        <f t="shared" si="9"/>
        <v>#DIV/0!</v>
      </c>
      <c r="O44" s="1" t="e">
        <f t="shared" si="9"/>
        <v>#DIV/0!</v>
      </c>
      <c r="P44" s="1" t="e">
        <f t="shared" si="9"/>
        <v>#DIV/0!</v>
      </c>
      <c r="Q44" s="1" t="e">
        <f t="shared" si="9"/>
        <v>#DIV/0!</v>
      </c>
      <c r="R44" s="1" t="e">
        <f t="shared" si="9"/>
        <v>#DIV/0!</v>
      </c>
      <c r="S44" s="1" t="e">
        <f t="shared" si="9"/>
        <v>#DIV/0!</v>
      </c>
      <c r="T44" s="1" t="e">
        <f t="shared" si="9"/>
        <v>#DIV/0!</v>
      </c>
      <c r="U44" s="1" t="e">
        <f t="shared" si="9"/>
        <v>#DIV/0!</v>
      </c>
      <c r="V44" s="1" t="e">
        <f t="shared" si="9"/>
        <v>#DIV/0!</v>
      </c>
      <c r="W44" s="1" t="e">
        <f t="shared" si="9"/>
        <v>#DIV/0!</v>
      </c>
      <c r="X44" s="1" t="e">
        <f t="shared" si="9"/>
        <v>#DIV/0!</v>
      </c>
      <c r="Y44" s="1" t="e">
        <f t="shared" si="9"/>
        <v>#DIV/0!</v>
      </c>
    </row>
    <row r="45" spans="1:25" ht="15">
      <c r="A45" t="s">
        <v>8</v>
      </c>
      <c r="C45" s="2">
        <f aca="true" t="shared" si="10" ref="C45:H45">$F$5*9.8*C41/100/1000</f>
        <v>0</v>
      </c>
      <c r="D45" s="2">
        <f t="shared" si="10"/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aca="true" t="shared" si="11" ref="I45:Q45">0.2*9.8*I41/100</f>
        <v>0</v>
      </c>
      <c r="J45" s="2">
        <f t="shared" si="11"/>
        <v>0</v>
      </c>
      <c r="K45" s="2">
        <f t="shared" si="11"/>
        <v>0</v>
      </c>
      <c r="L45" s="2">
        <f t="shared" si="11"/>
        <v>0</v>
      </c>
      <c r="M45" s="2">
        <f t="shared" si="11"/>
        <v>0</v>
      </c>
      <c r="N45" s="2">
        <f t="shared" si="11"/>
        <v>0</v>
      </c>
      <c r="O45" s="2">
        <f t="shared" si="11"/>
        <v>0</v>
      </c>
      <c r="P45" s="2">
        <f t="shared" si="11"/>
        <v>0</v>
      </c>
      <c r="Q45" s="2">
        <f t="shared" si="11"/>
        <v>0</v>
      </c>
      <c r="R45" s="2">
        <f>0.2*9.8*R41/100</f>
        <v>0</v>
      </c>
      <c r="S45" s="2">
        <f aca="true" t="shared" si="12" ref="S45:Y45">0.2*9.8*S41/100</f>
        <v>0</v>
      </c>
      <c r="T45" s="2">
        <f t="shared" si="12"/>
        <v>0</v>
      </c>
      <c r="U45" s="2">
        <f t="shared" si="12"/>
        <v>0</v>
      </c>
      <c r="V45" s="2">
        <f t="shared" si="12"/>
        <v>0</v>
      </c>
      <c r="W45" s="2">
        <f t="shared" si="12"/>
        <v>0</v>
      </c>
      <c r="X45" s="2">
        <f t="shared" si="12"/>
        <v>0</v>
      </c>
      <c r="Y45" s="2">
        <f t="shared" si="12"/>
        <v>0</v>
      </c>
    </row>
    <row r="46" spans="1:25" ht="15">
      <c r="A46" t="s">
        <v>9</v>
      </c>
      <c r="C46" s="2">
        <f>$F$5*C43*C43/1000</f>
        <v>0</v>
      </c>
      <c r="D46" s="2">
        <f>$F$5*D43*D43/1000</f>
        <v>0</v>
      </c>
      <c r="E46" s="2">
        <f>$F$5*E43*E43/1000</f>
        <v>0</v>
      </c>
      <c r="F46" s="2">
        <f>$F$5*F43*F43/1000</f>
        <v>0</v>
      </c>
      <c r="G46" s="2">
        <f>$F$5*G43*G43/1000</f>
        <v>0</v>
      </c>
      <c r="H46" s="2">
        <f aca="true" t="shared" si="13" ref="H46:Y46">0.2*H43*H43</f>
        <v>0</v>
      </c>
      <c r="I46" s="2">
        <f t="shared" si="13"/>
        <v>0</v>
      </c>
      <c r="J46" s="2">
        <f t="shared" si="13"/>
        <v>0</v>
      </c>
      <c r="K46" s="2">
        <f t="shared" si="13"/>
        <v>0</v>
      </c>
      <c r="L46" s="2">
        <f t="shared" si="13"/>
        <v>0</v>
      </c>
      <c r="M46" s="2">
        <f t="shared" si="13"/>
        <v>0</v>
      </c>
      <c r="N46" s="2">
        <f t="shared" si="13"/>
        <v>0</v>
      </c>
      <c r="O46" s="2">
        <f t="shared" si="13"/>
        <v>0</v>
      </c>
      <c r="P46" s="2">
        <f t="shared" si="13"/>
        <v>0</v>
      </c>
      <c r="Q46" s="2">
        <f t="shared" si="13"/>
        <v>0</v>
      </c>
      <c r="R46" s="2">
        <f t="shared" si="13"/>
        <v>0</v>
      </c>
      <c r="S46" s="2">
        <f t="shared" si="13"/>
        <v>0</v>
      </c>
      <c r="T46" s="2">
        <f t="shared" si="13"/>
        <v>0</v>
      </c>
      <c r="U46" s="2">
        <f t="shared" si="13"/>
        <v>0</v>
      </c>
      <c r="V46" s="2">
        <f t="shared" si="13"/>
        <v>0</v>
      </c>
      <c r="W46" s="2">
        <f t="shared" si="13"/>
        <v>0</v>
      </c>
      <c r="X46" s="2">
        <f t="shared" si="13"/>
        <v>0</v>
      </c>
      <c r="Y46" s="2">
        <f t="shared" si="13"/>
        <v>0</v>
      </c>
    </row>
    <row r="47" spans="1:25" ht="15">
      <c r="A47" t="s">
        <v>21</v>
      </c>
      <c r="C47" s="2" t="e">
        <f>C45/C46</f>
        <v>#DIV/0!</v>
      </c>
      <c r="D47" s="2" t="e">
        <f aca="true" t="shared" si="14" ref="D47:Y47">D45/D46</f>
        <v>#DIV/0!</v>
      </c>
      <c r="E47" s="2" t="e">
        <f t="shared" si="14"/>
        <v>#DIV/0!</v>
      </c>
      <c r="F47" s="2" t="e">
        <f t="shared" si="14"/>
        <v>#DIV/0!</v>
      </c>
      <c r="G47" s="2" t="e">
        <f t="shared" si="14"/>
        <v>#DIV/0!</v>
      </c>
      <c r="H47" s="2" t="e">
        <f t="shared" si="14"/>
        <v>#DIV/0!</v>
      </c>
      <c r="I47" s="2" t="e">
        <f t="shared" si="14"/>
        <v>#DIV/0!</v>
      </c>
      <c r="J47" s="2" t="e">
        <f t="shared" si="14"/>
        <v>#DIV/0!</v>
      </c>
      <c r="K47" s="2" t="e">
        <f t="shared" si="14"/>
        <v>#DIV/0!</v>
      </c>
      <c r="L47" s="2" t="e">
        <f t="shared" si="14"/>
        <v>#DIV/0!</v>
      </c>
      <c r="M47" s="2" t="e">
        <f t="shared" si="14"/>
        <v>#DIV/0!</v>
      </c>
      <c r="N47" s="2" t="e">
        <f t="shared" si="14"/>
        <v>#DIV/0!</v>
      </c>
      <c r="O47" s="2" t="e">
        <f t="shared" si="14"/>
        <v>#DIV/0!</v>
      </c>
      <c r="P47" s="2" t="e">
        <f t="shared" si="14"/>
        <v>#DIV/0!</v>
      </c>
      <c r="Q47" s="2" t="e">
        <f t="shared" si="14"/>
        <v>#DIV/0!</v>
      </c>
      <c r="R47" s="2" t="e">
        <f t="shared" si="14"/>
        <v>#DIV/0!</v>
      </c>
      <c r="S47" s="2" t="e">
        <f t="shared" si="14"/>
        <v>#DIV/0!</v>
      </c>
      <c r="T47" s="2" t="e">
        <f t="shared" si="14"/>
        <v>#DIV/0!</v>
      </c>
      <c r="U47" s="2" t="e">
        <f t="shared" si="14"/>
        <v>#DIV/0!</v>
      </c>
      <c r="V47" s="2" t="e">
        <f t="shared" si="14"/>
        <v>#DIV/0!</v>
      </c>
      <c r="W47" s="2" t="e">
        <f t="shared" si="14"/>
        <v>#DIV/0!</v>
      </c>
      <c r="X47" s="2" t="e">
        <f t="shared" si="14"/>
        <v>#DIV/0!</v>
      </c>
      <c r="Y47" s="2" t="e">
        <f t="shared" si="14"/>
        <v>#DIV/0!</v>
      </c>
    </row>
    <row r="49" spans="1:25" ht="15">
      <c r="A49" t="s">
        <v>10</v>
      </c>
      <c r="C49" s="1">
        <f>C43/C40</f>
        <v>0</v>
      </c>
      <c r="D49" s="1">
        <f>D43/D40</f>
        <v>0</v>
      </c>
      <c r="E49" s="1">
        <f>E43/E40</f>
        <v>0</v>
      </c>
      <c r="F49" s="1">
        <f aca="true" t="shared" si="15" ref="F49:Y49">F43/F40</f>
        <v>0</v>
      </c>
      <c r="G49" s="1">
        <f t="shared" si="15"/>
        <v>0</v>
      </c>
      <c r="H49" s="1">
        <f t="shared" si="15"/>
        <v>0</v>
      </c>
      <c r="I49" s="1">
        <f t="shared" si="15"/>
        <v>0</v>
      </c>
      <c r="J49" s="1">
        <f t="shared" si="15"/>
        <v>0</v>
      </c>
      <c r="K49" s="1">
        <f t="shared" si="15"/>
        <v>0</v>
      </c>
      <c r="L49" s="1">
        <f t="shared" si="15"/>
        <v>0</v>
      </c>
      <c r="M49" s="1">
        <f t="shared" si="15"/>
        <v>0</v>
      </c>
      <c r="N49" s="1">
        <f t="shared" si="15"/>
        <v>0</v>
      </c>
      <c r="O49" s="1">
        <f t="shared" si="15"/>
        <v>0</v>
      </c>
      <c r="P49" s="1">
        <f t="shared" si="15"/>
        <v>0</v>
      </c>
      <c r="Q49" s="1">
        <f t="shared" si="15"/>
        <v>0</v>
      </c>
      <c r="R49" s="1">
        <f t="shared" si="15"/>
        <v>0</v>
      </c>
      <c r="S49" s="1">
        <f t="shared" si="15"/>
        <v>0</v>
      </c>
      <c r="T49" s="1">
        <f t="shared" si="15"/>
        <v>0</v>
      </c>
      <c r="U49" s="1">
        <f t="shared" si="15"/>
        <v>0</v>
      </c>
      <c r="V49" s="1">
        <f t="shared" si="15"/>
        <v>0</v>
      </c>
      <c r="W49" s="1">
        <f t="shared" si="15"/>
        <v>0</v>
      </c>
      <c r="X49" s="1">
        <f t="shared" si="15"/>
        <v>0</v>
      </c>
      <c r="Y49" s="1">
        <f t="shared" si="1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X52" sqref="X52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0.5</v>
      </c>
      <c r="C11" s="2">
        <f>B11/A11/100</f>
        <v>0.25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$F$5*D11*D11/1000</f>
        <v>0.05</v>
      </c>
      <c r="H11" s="2">
        <f>F11/G11</f>
        <v>0.196</v>
      </c>
    </row>
    <row r="12" spans="1:21" ht="15">
      <c r="A12">
        <v>0.04</v>
      </c>
      <c r="B12" s="3">
        <v>1.4</v>
      </c>
      <c r="C12" s="2">
        <f aca="true" t="shared" si="0" ref="C12:C31">B12/A12/100</f>
        <v>0.35</v>
      </c>
      <c r="D12" s="2">
        <f aca="true" t="shared" si="1" ref="D12:D31">2*B12/A12/100</f>
        <v>0.7</v>
      </c>
      <c r="E12" s="1">
        <f aca="true" t="shared" si="2" ref="E12:E31">D12*D12/B12*100</f>
        <v>35</v>
      </c>
      <c r="F12" s="2">
        <f aca="true" t="shared" si="3" ref="F12:F31">$F$5*9.8*B12/100/1000</f>
        <v>0.027440000000000003</v>
      </c>
      <c r="G12" s="2">
        <f aca="true" t="shared" si="4" ref="G12:G31">$F$5*D12*D12/1000</f>
        <v>0.098</v>
      </c>
      <c r="H12" s="2">
        <f aca="true" t="shared" si="5" ref="H12:H31">F12/G12</f>
        <v>0.28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2.5</v>
      </c>
      <c r="C13" s="2">
        <f t="shared" si="0"/>
        <v>0.41666666666666674</v>
      </c>
      <c r="D13" s="2">
        <f t="shared" si="1"/>
        <v>0.8333333333333335</v>
      </c>
      <c r="E13" s="1">
        <f t="shared" si="2"/>
        <v>27.777777777777786</v>
      </c>
      <c r="F13" s="2">
        <f t="shared" si="3"/>
        <v>0.04900000000000001</v>
      </c>
      <c r="G13" s="2">
        <f t="shared" si="4"/>
        <v>0.13888888888888895</v>
      </c>
      <c r="H13" s="2">
        <f t="shared" si="5"/>
        <v>0.3527999999999999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4</v>
      </c>
      <c r="C14" s="2">
        <f t="shared" si="0"/>
        <v>0.5</v>
      </c>
      <c r="D14" s="2">
        <f t="shared" si="1"/>
        <v>1</v>
      </c>
      <c r="E14" s="1">
        <f t="shared" si="2"/>
        <v>25</v>
      </c>
      <c r="F14" s="2">
        <f t="shared" si="3"/>
        <v>0.07840000000000001</v>
      </c>
      <c r="G14" s="2">
        <f t="shared" si="4"/>
        <v>0.2</v>
      </c>
      <c r="H14" s="2">
        <f t="shared" si="5"/>
        <v>0.392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5.8</v>
      </c>
      <c r="C15" s="2">
        <f t="shared" si="0"/>
        <v>0.58</v>
      </c>
      <c r="D15" s="2">
        <f t="shared" si="1"/>
        <v>1.16</v>
      </c>
      <c r="E15" s="1">
        <f t="shared" si="2"/>
        <v>23.2</v>
      </c>
      <c r="F15" s="2">
        <f t="shared" si="3"/>
        <v>0.11368000000000002</v>
      </c>
      <c r="G15" s="2">
        <f t="shared" si="4"/>
        <v>0.26911999999999997</v>
      </c>
      <c r="H15" s="2">
        <f t="shared" si="5"/>
        <v>0.4224137931034484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8</v>
      </c>
      <c r="C16" s="2">
        <f t="shared" si="0"/>
        <v>0.6666666666666667</v>
      </c>
      <c r="D16" s="2">
        <f t="shared" si="1"/>
        <v>1.3333333333333335</v>
      </c>
      <c r="E16" s="1">
        <f t="shared" si="2"/>
        <v>22.222222222222225</v>
      </c>
      <c r="F16" s="2">
        <f t="shared" si="3"/>
        <v>0.15680000000000002</v>
      </c>
      <c r="G16" s="2">
        <f t="shared" si="4"/>
        <v>0.3555555555555556</v>
      </c>
      <c r="H16" s="2">
        <f t="shared" si="5"/>
        <v>0.441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10.6</v>
      </c>
      <c r="C17" s="2">
        <f t="shared" si="0"/>
        <v>0.7571428571428571</v>
      </c>
      <c r="D17" s="2">
        <f t="shared" si="1"/>
        <v>1.5142857142857142</v>
      </c>
      <c r="E17" s="1">
        <f t="shared" si="2"/>
        <v>21.63265306122449</v>
      </c>
      <c r="F17" s="2">
        <f t="shared" si="3"/>
        <v>0.20776</v>
      </c>
      <c r="G17" s="2">
        <f t="shared" si="4"/>
        <v>0.45861224489795915</v>
      </c>
      <c r="H17" s="2">
        <f t="shared" si="5"/>
        <v>0.45301886792452833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13.6</v>
      </c>
      <c r="C18" s="2">
        <f t="shared" si="0"/>
        <v>0.85</v>
      </c>
      <c r="D18" s="2">
        <f t="shared" si="1"/>
        <v>1.7</v>
      </c>
      <c r="E18" s="1">
        <f t="shared" si="2"/>
        <v>21.25</v>
      </c>
      <c r="F18" s="2">
        <f t="shared" si="3"/>
        <v>0.2665600000000001</v>
      </c>
      <c r="G18" s="2">
        <f t="shared" si="4"/>
        <v>0.578</v>
      </c>
      <c r="H18" s="2">
        <f t="shared" si="5"/>
        <v>0.46117647058823547</v>
      </c>
    </row>
    <row r="19" spans="1:21" ht="15">
      <c r="A19">
        <v>0.18</v>
      </c>
      <c r="B19" s="3">
        <v>17</v>
      </c>
      <c r="C19" s="2">
        <f t="shared" si="0"/>
        <v>0.9444444444444444</v>
      </c>
      <c r="D19" s="2">
        <f t="shared" si="1"/>
        <v>1.8888888888888888</v>
      </c>
      <c r="E19" s="1">
        <f t="shared" si="2"/>
        <v>20.98765432098765</v>
      </c>
      <c r="F19" s="2">
        <f t="shared" si="3"/>
        <v>0.33320000000000005</v>
      </c>
      <c r="G19" s="2">
        <f t="shared" si="4"/>
        <v>0.7135802469135802</v>
      </c>
      <c r="H19" s="2">
        <f t="shared" si="5"/>
        <v>0.4669411764705883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20.7</v>
      </c>
      <c r="C20" s="2">
        <f t="shared" si="0"/>
        <v>1.035</v>
      </c>
      <c r="D20" s="2">
        <f t="shared" si="1"/>
        <v>2.07</v>
      </c>
      <c r="E20" s="1">
        <f t="shared" si="2"/>
        <v>20.7</v>
      </c>
      <c r="F20" s="2">
        <f t="shared" si="3"/>
        <v>0.40572</v>
      </c>
      <c r="G20" s="2">
        <f t="shared" si="4"/>
        <v>0.8569799999999997</v>
      </c>
      <c r="H20" s="2">
        <f t="shared" si="5"/>
        <v>0.4734299516908214</v>
      </c>
    </row>
    <row r="21" spans="1:8" ht="15">
      <c r="A21">
        <v>0.22</v>
      </c>
      <c r="B21" s="3">
        <v>24.9</v>
      </c>
      <c r="C21" s="2">
        <f t="shared" si="0"/>
        <v>1.1318181818181818</v>
      </c>
      <c r="D21" s="2">
        <f t="shared" si="1"/>
        <v>2.2636363636363637</v>
      </c>
      <c r="E21" s="1">
        <f t="shared" si="2"/>
        <v>20.578512396694215</v>
      </c>
      <c r="F21" s="2">
        <f t="shared" si="3"/>
        <v>0.48804000000000003</v>
      </c>
      <c r="G21" s="2">
        <f t="shared" si="4"/>
        <v>1.024809917355372</v>
      </c>
      <c r="H21" s="2">
        <f t="shared" si="5"/>
        <v>0.4762248995983936</v>
      </c>
    </row>
    <row r="22" spans="1:8" ht="15">
      <c r="A22">
        <v>0.24</v>
      </c>
      <c r="B22" s="3">
        <v>29.4</v>
      </c>
      <c r="C22" s="2">
        <f t="shared" si="0"/>
        <v>1.225</v>
      </c>
      <c r="D22" s="2">
        <f t="shared" si="1"/>
        <v>2.45</v>
      </c>
      <c r="E22" s="1">
        <f t="shared" si="2"/>
        <v>20.41666666666667</v>
      </c>
      <c r="F22" s="2">
        <f t="shared" si="3"/>
        <v>0.5762400000000001</v>
      </c>
      <c r="G22" s="2">
        <f t="shared" si="4"/>
        <v>1.2005000000000001</v>
      </c>
      <c r="H22" s="2">
        <f t="shared" si="5"/>
        <v>0.48000000000000004</v>
      </c>
    </row>
    <row r="23" spans="1:8" ht="15">
      <c r="A23">
        <v>0.26</v>
      </c>
      <c r="B23" s="3">
        <v>34.2</v>
      </c>
      <c r="C23" s="2">
        <f t="shared" si="0"/>
        <v>1.3153846153846154</v>
      </c>
      <c r="D23" s="2">
        <f t="shared" si="1"/>
        <v>2.6307692307692307</v>
      </c>
      <c r="E23" s="1">
        <f t="shared" si="2"/>
        <v>20.236686390532544</v>
      </c>
      <c r="F23" s="2">
        <f t="shared" si="3"/>
        <v>0.6703200000000001</v>
      </c>
      <c r="G23" s="2">
        <f t="shared" si="4"/>
        <v>1.384189349112426</v>
      </c>
      <c r="H23" s="2">
        <f t="shared" si="5"/>
        <v>0.48426900584795335</v>
      </c>
    </row>
    <row r="24" spans="1:8" ht="15">
      <c r="A24">
        <v>0.28</v>
      </c>
      <c r="B24" s="3">
        <v>39.6</v>
      </c>
      <c r="C24" s="2">
        <f t="shared" si="0"/>
        <v>1.4142857142857141</v>
      </c>
      <c r="D24" s="2">
        <f t="shared" si="1"/>
        <v>2.8285714285714283</v>
      </c>
      <c r="E24" s="1">
        <f t="shared" si="2"/>
        <v>20.204081632653057</v>
      </c>
      <c r="F24" s="2">
        <f t="shared" si="3"/>
        <v>0.7761600000000002</v>
      </c>
      <c r="G24" s="2">
        <f t="shared" si="4"/>
        <v>1.6001632653061222</v>
      </c>
      <c r="H24" s="2">
        <f t="shared" si="5"/>
        <v>0.48505050505050523</v>
      </c>
    </row>
    <row r="25" spans="1:8" ht="15">
      <c r="A25">
        <v>0.3</v>
      </c>
      <c r="B25" s="3">
        <v>45</v>
      </c>
      <c r="C25" s="2">
        <f t="shared" si="0"/>
        <v>1.5</v>
      </c>
      <c r="D25" s="2">
        <f t="shared" si="1"/>
        <v>3</v>
      </c>
      <c r="E25" s="1">
        <f t="shared" si="2"/>
        <v>20</v>
      </c>
      <c r="F25" s="2">
        <f t="shared" si="3"/>
        <v>0.8820000000000001</v>
      </c>
      <c r="G25" s="2">
        <f t="shared" si="4"/>
        <v>1.8</v>
      </c>
      <c r="H25" s="2">
        <f t="shared" si="5"/>
        <v>0.49000000000000005</v>
      </c>
    </row>
    <row r="26" spans="1:8" ht="15">
      <c r="A26">
        <v>0.32</v>
      </c>
      <c r="B26" s="3">
        <v>51</v>
      </c>
      <c r="C26" s="2">
        <f t="shared" si="0"/>
        <v>1.59375</v>
      </c>
      <c r="D26" s="2">
        <f t="shared" si="1"/>
        <v>3.1875</v>
      </c>
      <c r="E26" s="1">
        <f t="shared" si="2"/>
        <v>19.921875</v>
      </c>
      <c r="F26" s="2">
        <f t="shared" si="3"/>
        <v>0.9996000000000002</v>
      </c>
      <c r="G26" s="2">
        <f t="shared" si="4"/>
        <v>2.03203125</v>
      </c>
      <c r="H26" s="2">
        <f t="shared" si="5"/>
        <v>0.491921568627451</v>
      </c>
    </row>
    <row r="27" spans="1:8" ht="15">
      <c r="A27">
        <v>0.34</v>
      </c>
      <c r="B27" s="3">
        <v>57.7</v>
      </c>
      <c r="C27" s="2">
        <f t="shared" si="0"/>
        <v>1.6970588235294115</v>
      </c>
      <c r="D27" s="2">
        <f t="shared" si="1"/>
        <v>3.394117647058823</v>
      </c>
      <c r="E27" s="1">
        <f t="shared" si="2"/>
        <v>19.965397923875425</v>
      </c>
      <c r="F27" s="2">
        <f t="shared" si="3"/>
        <v>1.1309200000000001</v>
      </c>
      <c r="G27" s="2">
        <f t="shared" si="4"/>
        <v>2.3040069204152243</v>
      </c>
      <c r="H27" s="2">
        <f t="shared" si="5"/>
        <v>0.49084922010398635</v>
      </c>
    </row>
    <row r="28" spans="1:8" ht="15">
      <c r="A28">
        <v>0.36</v>
      </c>
      <c r="B28" s="3">
        <v>64</v>
      </c>
      <c r="C28" s="2">
        <f t="shared" si="0"/>
        <v>1.7777777777777777</v>
      </c>
      <c r="D28" s="2">
        <f t="shared" si="1"/>
        <v>3.5555555555555554</v>
      </c>
      <c r="E28" s="1">
        <f t="shared" si="2"/>
        <v>19.753086419753085</v>
      </c>
      <c r="F28" s="2">
        <f t="shared" si="3"/>
        <v>1.2544000000000002</v>
      </c>
      <c r="G28" s="2">
        <f t="shared" si="4"/>
        <v>2.528395061728395</v>
      </c>
      <c r="H28" s="2">
        <f t="shared" si="5"/>
        <v>0.4961250000000001</v>
      </c>
    </row>
    <row r="29" spans="1:8" ht="15">
      <c r="A29">
        <v>0.38</v>
      </c>
      <c r="B29" s="3">
        <v>71.6</v>
      </c>
      <c r="C29" s="2">
        <f t="shared" si="0"/>
        <v>1.8842105263157893</v>
      </c>
      <c r="D29" s="2">
        <f t="shared" si="1"/>
        <v>3.7684210526315787</v>
      </c>
      <c r="E29" s="1">
        <f t="shared" si="2"/>
        <v>19.833795013850413</v>
      </c>
      <c r="F29" s="2">
        <f t="shared" si="3"/>
        <v>1.40336</v>
      </c>
      <c r="G29" s="2">
        <f t="shared" si="4"/>
        <v>2.8401994459833793</v>
      </c>
      <c r="H29" s="2">
        <f t="shared" si="5"/>
        <v>0.4941061452513967</v>
      </c>
    </row>
    <row r="30" spans="1:8" ht="15">
      <c r="A30">
        <v>0.4</v>
      </c>
      <c r="B30" s="3">
        <v>78.7</v>
      </c>
      <c r="C30" s="2">
        <f t="shared" si="0"/>
        <v>1.9675</v>
      </c>
      <c r="D30" s="2">
        <f t="shared" si="1"/>
        <v>3.935</v>
      </c>
      <c r="E30" s="1">
        <f t="shared" si="2"/>
        <v>19.675</v>
      </c>
      <c r="F30" s="2">
        <f t="shared" si="3"/>
        <v>1.5425200000000001</v>
      </c>
      <c r="G30" s="2">
        <f t="shared" si="4"/>
        <v>3.096845</v>
      </c>
      <c r="H30" s="2">
        <f t="shared" si="5"/>
        <v>0.4980940279542567</v>
      </c>
    </row>
    <row r="31" spans="1:8" ht="15">
      <c r="A31">
        <v>0.42</v>
      </c>
      <c r="B31" s="3">
        <v>85.4</v>
      </c>
      <c r="C31" s="2">
        <f t="shared" si="0"/>
        <v>2.033333333333333</v>
      </c>
      <c r="D31" s="2">
        <f t="shared" si="1"/>
        <v>4.066666666666666</v>
      </c>
      <c r="E31" s="1">
        <f t="shared" si="2"/>
        <v>19.365079365079364</v>
      </c>
      <c r="F31" s="2">
        <f t="shared" si="3"/>
        <v>1.6738400000000004</v>
      </c>
      <c r="G31" s="2">
        <f t="shared" si="4"/>
        <v>3.307555555555555</v>
      </c>
      <c r="H31" s="2">
        <f t="shared" si="5"/>
        <v>0.506065573770492</v>
      </c>
    </row>
    <row r="32" spans="2:8" ht="15">
      <c r="B32" s="3"/>
      <c r="C32" s="2"/>
      <c r="D32" s="2"/>
      <c r="E32" s="1"/>
      <c r="F32" s="2"/>
      <c r="G32" s="2"/>
      <c r="H32" s="2"/>
    </row>
    <row r="33" spans="2:8" ht="15">
      <c r="B33" s="3"/>
      <c r="C33" s="2"/>
      <c r="D33" s="2"/>
      <c r="E33" s="1"/>
      <c r="F33" s="2"/>
      <c r="G33" s="2"/>
      <c r="H33" s="2"/>
    </row>
    <row r="40" spans="1:23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</row>
    <row r="41" spans="1:23" ht="15">
      <c r="A41" t="s">
        <v>5</v>
      </c>
      <c r="B41">
        <v>0</v>
      </c>
      <c r="C41">
        <f>B11</f>
        <v>0.5</v>
      </c>
      <c r="D41">
        <f>B12</f>
        <v>1.4</v>
      </c>
      <c r="E41">
        <f>B13</f>
        <v>2.5</v>
      </c>
      <c r="F41">
        <f>B14</f>
        <v>4</v>
      </c>
      <c r="G41">
        <f>B15</f>
        <v>5.8</v>
      </c>
      <c r="H41">
        <f>B16</f>
        <v>8</v>
      </c>
      <c r="I41">
        <f>B17</f>
        <v>10.6</v>
      </c>
      <c r="J41">
        <f>B18</f>
        <v>13.6</v>
      </c>
      <c r="K41">
        <f>B19</f>
        <v>17</v>
      </c>
      <c r="L41">
        <f>B20</f>
        <v>20.7</v>
      </c>
      <c r="M41">
        <f>B21</f>
        <v>24.9</v>
      </c>
      <c r="N41">
        <f>B22</f>
        <v>29.4</v>
      </c>
      <c r="O41">
        <f>B23</f>
        <v>34.2</v>
      </c>
      <c r="P41">
        <f>B24</f>
        <v>39.6</v>
      </c>
      <c r="Q41">
        <f>B25</f>
        <v>45</v>
      </c>
      <c r="R41">
        <f>B26</f>
        <v>51</v>
      </c>
      <c r="S41">
        <f>B27</f>
        <v>57.7</v>
      </c>
      <c r="T41">
        <f>B28</f>
        <v>64</v>
      </c>
      <c r="U41">
        <f>B29</f>
        <v>71.6</v>
      </c>
      <c r="V41">
        <f>B30</f>
        <v>78.7</v>
      </c>
      <c r="W41">
        <f>B31</f>
        <v>85.4</v>
      </c>
    </row>
    <row r="42" spans="1:25" ht="15">
      <c r="A42" t="s">
        <v>6</v>
      </c>
      <c r="C42" s="2">
        <f>C41/C40/100</f>
        <v>0.25</v>
      </c>
      <c r="D42" s="2">
        <f>D41/D40/100</f>
        <v>0.35</v>
      </c>
      <c r="E42" s="2">
        <f>E41/E40/100</f>
        <v>0.41666666666666674</v>
      </c>
      <c r="F42" s="2">
        <f>F41/F40/100</f>
        <v>0.5</v>
      </c>
      <c r="G42" s="2">
        <f aca="true" t="shared" si="6" ref="G42:P42">G41/G40/100</f>
        <v>0.58</v>
      </c>
      <c r="H42" s="2">
        <f t="shared" si="6"/>
        <v>0.6666666666666667</v>
      </c>
      <c r="I42" s="2">
        <f t="shared" si="6"/>
        <v>0.7571428571428571</v>
      </c>
      <c r="J42" s="2">
        <f t="shared" si="6"/>
        <v>0.85</v>
      </c>
      <c r="K42" s="2">
        <f t="shared" si="6"/>
        <v>0.9444444444444444</v>
      </c>
      <c r="L42" s="2">
        <f t="shared" si="6"/>
        <v>1.035</v>
      </c>
      <c r="M42" s="2">
        <f t="shared" si="6"/>
        <v>1.1318181818181818</v>
      </c>
      <c r="N42" s="2">
        <f t="shared" si="6"/>
        <v>1.225</v>
      </c>
      <c r="O42" s="2">
        <f t="shared" si="6"/>
        <v>1.3153846153846154</v>
      </c>
      <c r="P42" s="2">
        <f t="shared" si="6"/>
        <v>1.4142857142857141</v>
      </c>
      <c r="Q42" s="2">
        <f>Q41/Q40/100</f>
        <v>1.5</v>
      </c>
      <c r="R42" s="2">
        <f aca="true" t="shared" si="7" ref="R42:W42">R41/R40/100</f>
        <v>1.59375</v>
      </c>
      <c r="S42" s="2">
        <f t="shared" si="7"/>
        <v>1.6970588235294115</v>
      </c>
      <c r="T42" s="2">
        <f t="shared" si="7"/>
        <v>1.7777777777777777</v>
      </c>
      <c r="U42" s="2">
        <f t="shared" si="7"/>
        <v>1.8842105263157893</v>
      </c>
      <c r="V42" s="2">
        <f t="shared" si="7"/>
        <v>1.9675</v>
      </c>
      <c r="W42" s="2">
        <f t="shared" si="7"/>
        <v>2.033333333333333</v>
      </c>
      <c r="X42" s="2"/>
      <c r="Y42" s="2"/>
    </row>
    <row r="43" spans="1:25" ht="15">
      <c r="A43" t="s">
        <v>23</v>
      </c>
      <c r="C43" s="2">
        <f>C41/C40/50</f>
        <v>0.5</v>
      </c>
      <c r="D43" s="2">
        <f>D41/D40/50</f>
        <v>0.7</v>
      </c>
      <c r="E43" s="2">
        <f aca="true" t="shared" si="8" ref="E43:W43">E41/E40/50</f>
        <v>0.8333333333333335</v>
      </c>
      <c r="F43" s="2">
        <f t="shared" si="8"/>
        <v>1</v>
      </c>
      <c r="G43" s="2">
        <f t="shared" si="8"/>
        <v>1.16</v>
      </c>
      <c r="H43" s="2">
        <f t="shared" si="8"/>
        <v>1.3333333333333335</v>
      </c>
      <c r="I43" s="2">
        <f t="shared" si="8"/>
        <v>1.5142857142857142</v>
      </c>
      <c r="J43" s="2">
        <f t="shared" si="8"/>
        <v>1.7</v>
      </c>
      <c r="K43" s="2">
        <f t="shared" si="8"/>
        <v>1.8888888888888888</v>
      </c>
      <c r="L43" s="2">
        <f t="shared" si="8"/>
        <v>2.07</v>
      </c>
      <c r="M43" s="2">
        <f t="shared" si="8"/>
        <v>2.2636363636363637</v>
      </c>
      <c r="N43" s="2">
        <f t="shared" si="8"/>
        <v>2.45</v>
      </c>
      <c r="O43" s="2">
        <f t="shared" si="8"/>
        <v>2.6307692307692307</v>
      </c>
      <c r="P43" s="2">
        <f t="shared" si="8"/>
        <v>2.8285714285714283</v>
      </c>
      <c r="Q43" s="2">
        <f t="shared" si="8"/>
        <v>3</v>
      </c>
      <c r="R43" s="2">
        <f t="shared" si="8"/>
        <v>3.1875</v>
      </c>
      <c r="S43" s="2">
        <f t="shared" si="8"/>
        <v>3.394117647058823</v>
      </c>
      <c r="T43" s="2">
        <f t="shared" si="8"/>
        <v>3.5555555555555554</v>
      </c>
      <c r="U43" s="2">
        <f t="shared" si="8"/>
        <v>3.7684210526315787</v>
      </c>
      <c r="V43" s="2">
        <f t="shared" si="8"/>
        <v>3.935</v>
      </c>
      <c r="W43" s="2">
        <f t="shared" si="8"/>
        <v>4.066666666666666</v>
      </c>
      <c r="X43" s="2"/>
      <c r="Y43" s="2"/>
    </row>
    <row r="44" spans="1:25" ht="15">
      <c r="A44" t="s">
        <v>7</v>
      </c>
      <c r="C44" s="1">
        <f>C43*C43/C41*100</f>
        <v>50</v>
      </c>
      <c r="D44" s="1">
        <f aca="true" t="shared" si="9" ref="D44:W44">D43*D43/D41*100</f>
        <v>35</v>
      </c>
      <c r="E44" s="1">
        <f t="shared" si="9"/>
        <v>27.777777777777786</v>
      </c>
      <c r="F44" s="1">
        <f t="shared" si="9"/>
        <v>25</v>
      </c>
      <c r="G44" s="1">
        <f t="shared" si="9"/>
        <v>23.2</v>
      </c>
      <c r="H44" s="1">
        <f t="shared" si="9"/>
        <v>22.222222222222225</v>
      </c>
      <c r="I44" s="1">
        <f t="shared" si="9"/>
        <v>21.63265306122449</v>
      </c>
      <c r="J44" s="1">
        <f t="shared" si="9"/>
        <v>21.25</v>
      </c>
      <c r="K44" s="1">
        <f t="shared" si="9"/>
        <v>20.98765432098765</v>
      </c>
      <c r="L44" s="1">
        <f t="shared" si="9"/>
        <v>20.7</v>
      </c>
      <c r="M44" s="1">
        <f t="shared" si="9"/>
        <v>20.578512396694215</v>
      </c>
      <c r="N44" s="1">
        <f t="shared" si="9"/>
        <v>20.41666666666667</v>
      </c>
      <c r="O44" s="1">
        <f t="shared" si="9"/>
        <v>20.236686390532544</v>
      </c>
      <c r="P44" s="1">
        <f t="shared" si="9"/>
        <v>20.204081632653057</v>
      </c>
      <c r="Q44" s="1">
        <f t="shared" si="9"/>
        <v>20</v>
      </c>
      <c r="R44" s="1">
        <f t="shared" si="9"/>
        <v>19.921875</v>
      </c>
      <c r="S44" s="1">
        <f t="shared" si="9"/>
        <v>19.965397923875425</v>
      </c>
      <c r="T44" s="1">
        <f t="shared" si="9"/>
        <v>19.753086419753085</v>
      </c>
      <c r="U44" s="1">
        <f t="shared" si="9"/>
        <v>19.833795013850413</v>
      </c>
      <c r="V44" s="1">
        <f t="shared" si="9"/>
        <v>19.675</v>
      </c>
      <c r="W44" s="1">
        <f t="shared" si="9"/>
        <v>19.365079365079364</v>
      </c>
      <c r="X44" s="1"/>
      <c r="Y44" s="1"/>
    </row>
    <row r="45" spans="1:25" ht="15">
      <c r="A45" t="s">
        <v>8</v>
      </c>
      <c r="C45" s="2">
        <f aca="true" t="shared" si="10" ref="C45:H45">$F$5*9.8*C41/100/1000</f>
        <v>0.009800000000000001</v>
      </c>
      <c r="D45" s="2">
        <f t="shared" si="10"/>
        <v>0.027440000000000003</v>
      </c>
      <c r="E45" s="2">
        <f t="shared" si="10"/>
        <v>0.04900000000000001</v>
      </c>
      <c r="F45" s="2">
        <f t="shared" si="10"/>
        <v>0.07840000000000001</v>
      </c>
      <c r="G45" s="2">
        <f t="shared" si="10"/>
        <v>0.11368000000000002</v>
      </c>
      <c r="H45" s="2">
        <f t="shared" si="10"/>
        <v>0.15680000000000002</v>
      </c>
      <c r="I45" s="2">
        <f aca="true" t="shared" si="11" ref="I45:Q45">0.2*9.8*I41/100</f>
        <v>0.20776</v>
      </c>
      <c r="J45" s="2">
        <f t="shared" si="11"/>
        <v>0.26656</v>
      </c>
      <c r="K45" s="2">
        <f t="shared" si="11"/>
        <v>0.3332</v>
      </c>
      <c r="L45" s="2">
        <f t="shared" si="11"/>
        <v>0.40572</v>
      </c>
      <c r="M45" s="2">
        <f t="shared" si="11"/>
        <v>0.48804000000000003</v>
      </c>
      <c r="N45" s="2">
        <f t="shared" si="11"/>
        <v>0.57624</v>
      </c>
      <c r="O45" s="2">
        <f t="shared" si="11"/>
        <v>0.6703200000000001</v>
      </c>
      <c r="P45" s="2">
        <f t="shared" si="11"/>
        <v>0.7761600000000002</v>
      </c>
      <c r="Q45" s="2">
        <f t="shared" si="11"/>
        <v>0.882</v>
      </c>
      <c r="R45" s="2">
        <f>0.2*9.8*R41/100</f>
        <v>0.9996</v>
      </c>
      <c r="S45" s="2">
        <f>0.2*9.8*S41/100</f>
        <v>1.1309200000000001</v>
      </c>
      <c r="T45" s="2">
        <f>0.2*9.8*T41/100</f>
        <v>1.2544000000000002</v>
      </c>
      <c r="U45" s="2">
        <f>0.2*9.8*U41/100</f>
        <v>1.4033600000000002</v>
      </c>
      <c r="V45" s="2">
        <f>0.2*9.8*V41/100</f>
        <v>1.5425200000000001</v>
      </c>
      <c r="W45" s="2">
        <f>0.2*9.8*W41/100</f>
        <v>1.6738400000000002</v>
      </c>
      <c r="X45" s="2"/>
      <c r="Y45" s="2"/>
    </row>
    <row r="46" spans="1:25" ht="15">
      <c r="A46" t="s">
        <v>9</v>
      </c>
      <c r="C46" s="2">
        <f>$F$5*C43*C43/1000</f>
        <v>0.05</v>
      </c>
      <c r="D46" s="2">
        <f>$F$5*D43*D43/1000</f>
        <v>0.098</v>
      </c>
      <c r="E46" s="2">
        <f>$F$5*E43*E43/1000</f>
        <v>0.13888888888888895</v>
      </c>
      <c r="F46" s="2">
        <f>$F$5*F43*F43/1000</f>
        <v>0.2</v>
      </c>
      <c r="G46" s="2">
        <f>$F$5*G43*G43/1000</f>
        <v>0.26911999999999997</v>
      </c>
      <c r="H46" s="2">
        <f aca="true" t="shared" si="12" ref="H46:W46">0.2*H43*H43</f>
        <v>0.3555555555555557</v>
      </c>
      <c r="I46" s="2">
        <f t="shared" si="12"/>
        <v>0.4586122448979592</v>
      </c>
      <c r="J46" s="2">
        <f t="shared" si="12"/>
        <v>0.5780000000000001</v>
      </c>
      <c r="K46" s="2">
        <f t="shared" si="12"/>
        <v>0.7135802469135802</v>
      </c>
      <c r="L46" s="2">
        <f t="shared" si="12"/>
        <v>0.8569799999999999</v>
      </c>
      <c r="M46" s="2">
        <f t="shared" si="12"/>
        <v>1.024809917355372</v>
      </c>
      <c r="N46" s="2">
        <f t="shared" si="12"/>
        <v>1.2005000000000001</v>
      </c>
      <c r="O46" s="2">
        <f t="shared" si="12"/>
        <v>1.3841893491124262</v>
      </c>
      <c r="P46" s="2">
        <f t="shared" si="12"/>
        <v>1.6001632653061224</v>
      </c>
      <c r="Q46" s="2">
        <f t="shared" si="12"/>
        <v>1.8000000000000003</v>
      </c>
      <c r="R46" s="2">
        <f t="shared" si="12"/>
        <v>2.03203125</v>
      </c>
      <c r="S46" s="2">
        <f t="shared" si="12"/>
        <v>2.3040069204152243</v>
      </c>
      <c r="T46" s="2">
        <f t="shared" si="12"/>
        <v>2.528395061728395</v>
      </c>
      <c r="U46" s="2">
        <f t="shared" si="12"/>
        <v>2.8401994459833793</v>
      </c>
      <c r="V46" s="2">
        <f t="shared" si="12"/>
        <v>3.096845</v>
      </c>
      <c r="W46" s="2">
        <f t="shared" si="12"/>
        <v>3.3075555555555556</v>
      </c>
      <c r="X46" s="2"/>
      <c r="Y46" s="2"/>
    </row>
    <row r="47" spans="1:25" ht="15">
      <c r="A47" t="s">
        <v>21</v>
      </c>
      <c r="C47" s="2">
        <f>C45/C46</f>
        <v>0.196</v>
      </c>
      <c r="D47" s="2">
        <f aca="true" t="shared" si="13" ref="D47:W47">D45/D46</f>
        <v>0.28</v>
      </c>
      <c r="E47" s="2">
        <f t="shared" si="13"/>
        <v>0.3527999999999999</v>
      </c>
      <c r="F47" s="2">
        <f t="shared" si="13"/>
        <v>0.392</v>
      </c>
      <c r="G47" s="2">
        <f t="shared" si="13"/>
        <v>0.4224137931034484</v>
      </c>
      <c r="H47" s="2">
        <f t="shared" si="13"/>
        <v>0.4409999999999999</v>
      </c>
      <c r="I47" s="2">
        <f t="shared" si="13"/>
        <v>0.4530188679245283</v>
      </c>
      <c r="J47" s="2">
        <f t="shared" si="13"/>
        <v>0.4611764705882353</v>
      </c>
      <c r="K47" s="2">
        <f t="shared" si="13"/>
        <v>0.46694117647058825</v>
      </c>
      <c r="L47" s="2">
        <f t="shared" si="13"/>
        <v>0.47342995169082136</v>
      </c>
      <c r="M47" s="2">
        <f t="shared" si="13"/>
        <v>0.4762248995983936</v>
      </c>
      <c r="N47" s="2">
        <f t="shared" si="13"/>
        <v>0.4799999999999999</v>
      </c>
      <c r="O47" s="2">
        <f t="shared" si="13"/>
        <v>0.48426900584795324</v>
      </c>
      <c r="P47" s="2">
        <f t="shared" si="13"/>
        <v>0.4850505050505052</v>
      </c>
      <c r="Q47" s="2">
        <f t="shared" si="13"/>
        <v>0.48999999999999994</v>
      </c>
      <c r="R47" s="2">
        <f t="shared" si="13"/>
        <v>0.49192156862745096</v>
      </c>
      <c r="S47" s="2">
        <f t="shared" si="13"/>
        <v>0.49084922010398635</v>
      </c>
      <c r="T47" s="2">
        <f t="shared" si="13"/>
        <v>0.4961250000000001</v>
      </c>
      <c r="U47" s="2">
        <f t="shared" si="13"/>
        <v>0.49410614525139673</v>
      </c>
      <c r="V47" s="2">
        <f t="shared" si="13"/>
        <v>0.4980940279542567</v>
      </c>
      <c r="W47" s="2">
        <f t="shared" si="13"/>
        <v>0.5060655737704919</v>
      </c>
      <c r="X47" s="2"/>
      <c r="Y47" s="2"/>
    </row>
    <row r="49" spans="1:25" ht="15">
      <c r="A49" t="s">
        <v>10</v>
      </c>
      <c r="C49" s="1">
        <f>C43/C40</f>
        <v>25</v>
      </c>
      <c r="D49" s="1">
        <f>D43/D40</f>
        <v>17.5</v>
      </c>
      <c r="E49" s="1">
        <f>E43/E40</f>
        <v>13.888888888888891</v>
      </c>
      <c r="F49" s="1">
        <f aca="true" t="shared" si="14" ref="F49:W49">F43/F40</f>
        <v>12.5</v>
      </c>
      <c r="G49" s="1">
        <f t="shared" si="14"/>
        <v>11.599999999999998</v>
      </c>
      <c r="H49" s="1">
        <f t="shared" si="14"/>
        <v>11.111111111111112</v>
      </c>
      <c r="I49" s="1">
        <f t="shared" si="14"/>
        <v>10.816326530612244</v>
      </c>
      <c r="J49" s="1">
        <f t="shared" si="14"/>
        <v>10.625</v>
      </c>
      <c r="K49" s="1">
        <f t="shared" si="14"/>
        <v>10.493827160493828</v>
      </c>
      <c r="L49" s="1">
        <f t="shared" si="14"/>
        <v>10.349999999999998</v>
      </c>
      <c r="M49" s="1">
        <f t="shared" si="14"/>
        <v>10.289256198347108</v>
      </c>
      <c r="N49" s="1">
        <f t="shared" si="14"/>
        <v>10.208333333333334</v>
      </c>
      <c r="O49" s="1">
        <f t="shared" si="14"/>
        <v>10.118343195266272</v>
      </c>
      <c r="P49" s="1">
        <f t="shared" si="14"/>
        <v>10.102040816326529</v>
      </c>
      <c r="Q49" s="1">
        <f t="shared" si="14"/>
        <v>10</v>
      </c>
      <c r="R49" s="1">
        <f t="shared" si="14"/>
        <v>9.9609375</v>
      </c>
      <c r="S49" s="1">
        <f t="shared" si="14"/>
        <v>9.982698961937714</v>
      </c>
      <c r="T49" s="1">
        <f t="shared" si="14"/>
        <v>9.876543209876543</v>
      </c>
      <c r="U49" s="1">
        <f t="shared" si="14"/>
        <v>9.916897506925206</v>
      </c>
      <c r="V49" s="1">
        <f t="shared" si="14"/>
        <v>9.8375</v>
      </c>
      <c r="W49" s="1">
        <f t="shared" si="14"/>
        <v>9.682539682539682</v>
      </c>
      <c r="X49" s="1"/>
      <c r="Y49" s="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B15" sqref="B15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24</v>
      </c>
    </row>
    <row r="5" spans="5:7" ht="15">
      <c r="E5" t="s">
        <v>22</v>
      </c>
      <c r="F5" s="3">
        <v>200</v>
      </c>
      <c r="G5" t="s">
        <v>25</v>
      </c>
    </row>
    <row r="6" ht="15">
      <c r="B6" t="s">
        <v>26</v>
      </c>
    </row>
    <row r="8" spans="1:8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19</v>
      </c>
      <c r="H8" t="s">
        <v>21</v>
      </c>
    </row>
    <row r="9" spans="3:7" ht="15">
      <c r="C9" t="s">
        <v>3</v>
      </c>
      <c r="D9" t="s">
        <v>3</v>
      </c>
      <c r="E9" t="s">
        <v>16</v>
      </c>
      <c r="F9" t="s">
        <v>18</v>
      </c>
      <c r="G9" t="s">
        <v>20</v>
      </c>
    </row>
    <row r="10" spans="1:4" ht="15">
      <c r="A10">
        <v>0</v>
      </c>
      <c r="B10" s="3">
        <v>0</v>
      </c>
      <c r="C10" s="1">
        <v>0</v>
      </c>
      <c r="D10">
        <v>0</v>
      </c>
    </row>
    <row r="11" spans="1:8" ht="15">
      <c r="A11">
        <v>0.02</v>
      </c>
      <c r="B11" s="3">
        <v>0.4</v>
      </c>
      <c r="C11" s="2">
        <f>B11/A11/100</f>
        <v>0.2</v>
      </c>
      <c r="D11" s="2">
        <f>2*B11/A11/100</f>
        <v>0.4</v>
      </c>
      <c r="E11" s="1">
        <f>D11*D11/B11*100</f>
        <v>40.00000000000001</v>
      </c>
      <c r="F11" s="2">
        <f>$F$5*9.8*B11/100/1000</f>
        <v>0.007840000000000001</v>
      </c>
      <c r="G11" s="2">
        <f>$F$5*D11*D11/1000</f>
        <v>0.032</v>
      </c>
      <c r="H11" s="2">
        <f>F11/G11</f>
        <v>0.24500000000000005</v>
      </c>
    </row>
    <row r="12" spans="1:21" ht="15">
      <c r="A12">
        <v>0.04</v>
      </c>
      <c r="B12" s="3">
        <v>1.1</v>
      </c>
      <c r="C12" s="2">
        <f aca="true" t="shared" si="0" ref="C12:C32">B12/A12/100</f>
        <v>0.275</v>
      </c>
      <c r="D12" s="2">
        <f aca="true" t="shared" si="1" ref="D12:D32">2*B12/A12/100</f>
        <v>0.55</v>
      </c>
      <c r="E12" s="1">
        <f aca="true" t="shared" si="2" ref="E12:E32">D12*D12/B12*100</f>
        <v>27.500000000000004</v>
      </c>
      <c r="F12" s="2">
        <f aca="true" t="shared" si="3" ref="F12:F32">$F$5*9.8*B12/100/1000</f>
        <v>0.021560000000000006</v>
      </c>
      <c r="G12" s="2">
        <f aca="true" t="shared" si="4" ref="G12:G32">$F$5*D12*D12/1000</f>
        <v>0.06050000000000001</v>
      </c>
      <c r="H12" s="2">
        <f aca="true" t="shared" si="5" ref="H12:H32">F12/G12</f>
        <v>0.3563636363636364</v>
      </c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3">
        <v>2.1</v>
      </c>
      <c r="C13" s="2">
        <f t="shared" si="0"/>
        <v>0.35</v>
      </c>
      <c r="D13" s="2">
        <f t="shared" si="1"/>
        <v>0.7</v>
      </c>
      <c r="E13" s="1">
        <f t="shared" si="2"/>
        <v>23.33333333333333</v>
      </c>
      <c r="F13" s="2">
        <f t="shared" si="3"/>
        <v>0.04116000000000001</v>
      </c>
      <c r="G13" s="2">
        <f t="shared" si="4"/>
        <v>0.098</v>
      </c>
      <c r="H13" s="2">
        <f t="shared" si="5"/>
        <v>0.4200000000000001</v>
      </c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3">
        <v>3.4</v>
      </c>
      <c r="C14" s="2">
        <f t="shared" si="0"/>
        <v>0.425</v>
      </c>
      <c r="D14" s="2">
        <f t="shared" si="1"/>
        <v>0.85</v>
      </c>
      <c r="E14" s="1">
        <f t="shared" si="2"/>
        <v>21.25</v>
      </c>
      <c r="F14" s="2">
        <f t="shared" si="3"/>
        <v>0.06664000000000002</v>
      </c>
      <c r="G14" s="2">
        <f t="shared" si="4"/>
        <v>0.1445</v>
      </c>
      <c r="H14" s="2">
        <f t="shared" si="5"/>
        <v>0.46117647058823547</v>
      </c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3">
        <v>5.1</v>
      </c>
      <c r="C15" s="2">
        <f t="shared" si="0"/>
        <v>0.5099999999999999</v>
      </c>
      <c r="D15" s="2">
        <f t="shared" si="1"/>
        <v>1.0199999999999998</v>
      </c>
      <c r="E15" s="1">
        <f t="shared" si="2"/>
        <v>20.39999999999999</v>
      </c>
      <c r="F15" s="2">
        <f t="shared" si="3"/>
        <v>0.09996</v>
      </c>
      <c r="G15" s="2">
        <f t="shared" si="4"/>
        <v>0.20807999999999993</v>
      </c>
      <c r="H15" s="2">
        <f t="shared" si="5"/>
        <v>0.4803921568627452</v>
      </c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3">
        <v>6.3</v>
      </c>
      <c r="C16" s="2">
        <f t="shared" si="0"/>
        <v>0.525</v>
      </c>
      <c r="D16" s="2">
        <f t="shared" si="1"/>
        <v>1.05</v>
      </c>
      <c r="E16" s="1">
        <f t="shared" si="2"/>
        <v>17.5</v>
      </c>
      <c r="F16" s="2">
        <f t="shared" si="3"/>
        <v>0.12348000000000002</v>
      </c>
      <c r="G16" s="2">
        <f t="shared" si="4"/>
        <v>0.2205</v>
      </c>
      <c r="H16" s="2">
        <f t="shared" si="5"/>
        <v>0.56</v>
      </c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3">
        <v>9.7</v>
      </c>
      <c r="C17" s="2">
        <f t="shared" si="0"/>
        <v>0.6928571428571427</v>
      </c>
      <c r="D17" s="2">
        <f t="shared" si="1"/>
        <v>1.3857142857142855</v>
      </c>
      <c r="E17" s="1">
        <f t="shared" si="2"/>
        <v>19.795918367346935</v>
      </c>
      <c r="F17" s="2">
        <f t="shared" si="3"/>
        <v>0.19012</v>
      </c>
      <c r="G17" s="2">
        <f t="shared" si="4"/>
        <v>0.3840408163265305</v>
      </c>
      <c r="H17" s="2">
        <f t="shared" si="5"/>
        <v>0.4950515463917528</v>
      </c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8" ht="15">
      <c r="A18">
        <v>0.16</v>
      </c>
      <c r="B18" s="3">
        <v>12.6</v>
      </c>
      <c r="C18" s="2">
        <f t="shared" si="0"/>
        <v>0.7875</v>
      </c>
      <c r="D18" s="2">
        <f t="shared" si="1"/>
        <v>1.575</v>
      </c>
      <c r="E18" s="1">
        <f t="shared" si="2"/>
        <v>19.6875</v>
      </c>
      <c r="F18" s="2">
        <f t="shared" si="3"/>
        <v>0.24696000000000004</v>
      </c>
      <c r="G18" s="2">
        <f t="shared" si="4"/>
        <v>0.496125</v>
      </c>
      <c r="H18" s="2">
        <f t="shared" si="5"/>
        <v>0.4977777777777779</v>
      </c>
    </row>
    <row r="19" spans="1:21" ht="15">
      <c r="A19">
        <v>0.18</v>
      </c>
      <c r="B19" s="3">
        <v>15.8</v>
      </c>
      <c r="C19" s="2">
        <f t="shared" si="0"/>
        <v>0.8777777777777779</v>
      </c>
      <c r="D19" s="2">
        <f t="shared" si="1"/>
        <v>1.7555555555555558</v>
      </c>
      <c r="E19" s="1">
        <f t="shared" si="2"/>
        <v>19.506172839506174</v>
      </c>
      <c r="F19" s="2">
        <f t="shared" si="3"/>
        <v>0.30968000000000007</v>
      </c>
      <c r="G19" s="2">
        <f t="shared" si="4"/>
        <v>0.6163950617283952</v>
      </c>
      <c r="H19" s="2">
        <f t="shared" si="5"/>
        <v>0.5024050632911392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8" ht="15">
      <c r="A20">
        <v>0.2</v>
      </c>
      <c r="B20" s="3">
        <v>19.3</v>
      </c>
      <c r="C20" s="2">
        <f t="shared" si="0"/>
        <v>0.965</v>
      </c>
      <c r="D20" s="2">
        <f t="shared" si="1"/>
        <v>1.93</v>
      </c>
      <c r="E20" s="1">
        <f t="shared" si="2"/>
        <v>19.299999999999997</v>
      </c>
      <c r="F20" s="2">
        <f t="shared" si="3"/>
        <v>0.37828000000000006</v>
      </c>
      <c r="G20" s="2">
        <f t="shared" si="4"/>
        <v>0.74498</v>
      </c>
      <c r="H20" s="2">
        <f t="shared" si="5"/>
        <v>0.5077720207253887</v>
      </c>
    </row>
    <row r="21" spans="1:8" ht="15">
      <c r="A21">
        <v>0.22</v>
      </c>
      <c r="B21" s="3">
        <v>23.2</v>
      </c>
      <c r="C21" s="2">
        <f t="shared" si="0"/>
        <v>1.0545454545454545</v>
      </c>
      <c r="D21" s="2">
        <f t="shared" si="1"/>
        <v>2.109090909090909</v>
      </c>
      <c r="E21" s="1">
        <f t="shared" si="2"/>
        <v>19.17355371900826</v>
      </c>
      <c r="F21" s="2">
        <f t="shared" si="3"/>
        <v>0.45472000000000007</v>
      </c>
      <c r="G21" s="2">
        <f t="shared" si="4"/>
        <v>0.8896528925619832</v>
      </c>
      <c r="H21" s="2">
        <f t="shared" si="5"/>
        <v>0.5111206896551727</v>
      </c>
    </row>
    <row r="22" spans="1:8" ht="15">
      <c r="A22">
        <v>0.24</v>
      </c>
      <c r="B22" s="3">
        <v>27.4</v>
      </c>
      <c r="C22" s="2">
        <f t="shared" si="0"/>
        <v>1.1416666666666666</v>
      </c>
      <c r="D22" s="2">
        <f t="shared" si="1"/>
        <v>2.283333333333333</v>
      </c>
      <c r="E22" s="1">
        <f t="shared" si="2"/>
        <v>19.02777777777778</v>
      </c>
      <c r="F22" s="2">
        <f t="shared" si="3"/>
        <v>0.53704</v>
      </c>
      <c r="G22" s="2">
        <f t="shared" si="4"/>
        <v>1.042722222222222</v>
      </c>
      <c r="H22" s="2">
        <f t="shared" si="5"/>
        <v>0.515036496350365</v>
      </c>
    </row>
    <row r="23" spans="1:8" ht="15">
      <c r="A23">
        <v>0.26</v>
      </c>
      <c r="B23" s="3">
        <v>32.1</v>
      </c>
      <c r="C23" s="2">
        <f t="shared" si="0"/>
        <v>1.2346153846153847</v>
      </c>
      <c r="D23" s="2">
        <f t="shared" si="1"/>
        <v>2.4692307692307693</v>
      </c>
      <c r="E23" s="1">
        <f t="shared" si="2"/>
        <v>18.994082840236686</v>
      </c>
      <c r="F23" s="2">
        <f t="shared" si="3"/>
        <v>0.62916</v>
      </c>
      <c r="G23" s="2">
        <f t="shared" si="4"/>
        <v>1.2194201183431954</v>
      </c>
      <c r="H23" s="2">
        <f t="shared" si="5"/>
        <v>0.5159501557632399</v>
      </c>
    </row>
    <row r="24" spans="1:8" ht="15">
      <c r="A24">
        <v>0.28</v>
      </c>
      <c r="B24" s="3">
        <v>36.8</v>
      </c>
      <c r="C24" s="2">
        <f t="shared" si="0"/>
        <v>1.314285714285714</v>
      </c>
      <c r="D24" s="2">
        <f t="shared" si="1"/>
        <v>2.628571428571428</v>
      </c>
      <c r="E24" s="1">
        <f t="shared" si="2"/>
        <v>18.775510204081627</v>
      </c>
      <c r="F24" s="2">
        <f t="shared" si="3"/>
        <v>0.7212799999999999</v>
      </c>
      <c r="G24" s="2">
        <f t="shared" si="4"/>
        <v>1.3818775510204078</v>
      </c>
      <c r="H24" s="2">
        <f t="shared" si="5"/>
        <v>0.5219565217391305</v>
      </c>
    </row>
    <row r="25" spans="1:8" ht="15">
      <c r="A25">
        <v>0.3</v>
      </c>
      <c r="B25" s="3">
        <v>42.1</v>
      </c>
      <c r="C25" s="2">
        <f t="shared" si="0"/>
        <v>1.4033333333333333</v>
      </c>
      <c r="D25" s="2">
        <f t="shared" si="1"/>
        <v>2.8066666666666666</v>
      </c>
      <c r="E25" s="1">
        <f t="shared" si="2"/>
        <v>18.71111111111111</v>
      </c>
      <c r="F25" s="2">
        <f t="shared" si="3"/>
        <v>0.8251600000000002</v>
      </c>
      <c r="G25" s="2">
        <f t="shared" si="4"/>
        <v>1.5754755555555557</v>
      </c>
      <c r="H25" s="2">
        <f t="shared" si="5"/>
        <v>0.5237529691211402</v>
      </c>
    </row>
    <row r="26" spans="1:8" ht="15">
      <c r="A26">
        <v>0.32</v>
      </c>
      <c r="B26" s="3">
        <v>48.2</v>
      </c>
      <c r="C26" s="2">
        <f t="shared" si="0"/>
        <v>1.50625</v>
      </c>
      <c r="D26" s="2">
        <f t="shared" si="1"/>
        <v>3.0125</v>
      </c>
      <c r="E26" s="1">
        <f t="shared" si="2"/>
        <v>18.828125</v>
      </c>
      <c r="F26" s="2">
        <f t="shared" si="3"/>
        <v>0.9447200000000001</v>
      </c>
      <c r="G26" s="2">
        <f t="shared" si="4"/>
        <v>1.81503125</v>
      </c>
      <c r="H26" s="2">
        <f t="shared" si="5"/>
        <v>0.5204979253112033</v>
      </c>
    </row>
    <row r="27" spans="1:8" ht="15">
      <c r="A27">
        <v>0.34</v>
      </c>
      <c r="B27" s="3">
        <v>54.5</v>
      </c>
      <c r="C27" s="2">
        <f t="shared" si="0"/>
        <v>1.602941176470588</v>
      </c>
      <c r="D27" s="2">
        <f t="shared" si="1"/>
        <v>3.205882352941176</v>
      </c>
      <c r="E27" s="1">
        <f t="shared" si="2"/>
        <v>18.85813148788927</v>
      </c>
      <c r="F27" s="2">
        <f t="shared" si="3"/>
        <v>1.0682</v>
      </c>
      <c r="G27" s="2">
        <f t="shared" si="4"/>
        <v>2.0555363321799303</v>
      </c>
      <c r="H27" s="2">
        <f t="shared" si="5"/>
        <v>0.5196697247706423</v>
      </c>
    </row>
    <row r="28" spans="1:8" ht="15">
      <c r="A28">
        <v>0.36</v>
      </c>
      <c r="B28" s="3">
        <v>62.1</v>
      </c>
      <c r="C28" s="2">
        <f t="shared" si="0"/>
        <v>1.725</v>
      </c>
      <c r="D28" s="2">
        <f t="shared" si="1"/>
        <v>3.45</v>
      </c>
      <c r="E28" s="1">
        <f t="shared" si="2"/>
        <v>19.166666666666668</v>
      </c>
      <c r="F28" s="2">
        <f t="shared" si="3"/>
        <v>1.21716</v>
      </c>
      <c r="G28" s="2">
        <f t="shared" si="4"/>
        <v>2.3805</v>
      </c>
      <c r="H28" s="2">
        <f t="shared" si="5"/>
        <v>0.5113043478260869</v>
      </c>
    </row>
    <row r="29" spans="1:8" ht="15">
      <c r="A29">
        <v>0.38</v>
      </c>
      <c r="B29" s="3">
        <v>67.8</v>
      </c>
      <c r="C29" s="2">
        <f t="shared" si="0"/>
        <v>1.7842105263157892</v>
      </c>
      <c r="D29" s="2">
        <f t="shared" si="1"/>
        <v>3.5684210526315785</v>
      </c>
      <c r="E29" s="1">
        <f t="shared" si="2"/>
        <v>18.781163434903043</v>
      </c>
      <c r="F29" s="2">
        <f t="shared" si="3"/>
        <v>1.32888</v>
      </c>
      <c r="G29" s="2">
        <f t="shared" si="4"/>
        <v>2.5467257617728527</v>
      </c>
      <c r="H29" s="2">
        <f t="shared" si="5"/>
        <v>0.5217994100294987</v>
      </c>
    </row>
    <row r="30" spans="1:8" ht="15">
      <c r="A30">
        <v>0.4</v>
      </c>
      <c r="B30" s="3">
        <v>74.2</v>
      </c>
      <c r="C30" s="2">
        <f t="shared" si="0"/>
        <v>1.855</v>
      </c>
      <c r="D30" s="2">
        <f t="shared" si="1"/>
        <v>3.71</v>
      </c>
      <c r="E30" s="1">
        <f t="shared" si="2"/>
        <v>18.549999999999997</v>
      </c>
      <c r="F30" s="2">
        <f t="shared" si="3"/>
        <v>1.4543200000000005</v>
      </c>
      <c r="G30" s="2">
        <f t="shared" si="4"/>
        <v>2.7528200000000003</v>
      </c>
      <c r="H30" s="2">
        <f t="shared" si="5"/>
        <v>0.5283018867924529</v>
      </c>
    </row>
    <row r="31" spans="1:8" ht="15">
      <c r="A31">
        <v>0.42</v>
      </c>
      <c r="B31" s="3">
        <v>82.5</v>
      </c>
      <c r="C31" s="2">
        <f t="shared" si="0"/>
        <v>1.9642857142857144</v>
      </c>
      <c r="D31" s="2">
        <f t="shared" si="1"/>
        <v>3.928571428571429</v>
      </c>
      <c r="E31" s="1">
        <f t="shared" si="2"/>
        <v>18.70748299319728</v>
      </c>
      <c r="F31" s="2">
        <f t="shared" si="3"/>
        <v>1.6170000000000002</v>
      </c>
      <c r="G31" s="2">
        <f t="shared" si="4"/>
        <v>3.0867346938775513</v>
      </c>
      <c r="H31" s="2">
        <f t="shared" si="5"/>
        <v>0.5238545454545455</v>
      </c>
    </row>
    <row r="32" spans="1:8" ht="15">
      <c r="A32">
        <v>0.44</v>
      </c>
      <c r="B32" s="3">
        <v>89.9</v>
      </c>
      <c r="C32" s="2">
        <f t="shared" si="0"/>
        <v>2.0431818181818184</v>
      </c>
      <c r="D32" s="2">
        <f t="shared" si="1"/>
        <v>4.086363636363637</v>
      </c>
      <c r="E32" s="1">
        <f t="shared" si="2"/>
        <v>18.57438016528926</v>
      </c>
      <c r="F32" s="2">
        <f t="shared" si="3"/>
        <v>1.7620400000000003</v>
      </c>
      <c r="G32" s="2">
        <f t="shared" si="4"/>
        <v>3.3396735537190088</v>
      </c>
      <c r="H32" s="2">
        <f t="shared" si="5"/>
        <v>0.5276084538375974</v>
      </c>
    </row>
    <row r="33" spans="2:8" ht="15">
      <c r="B33" s="3"/>
      <c r="C33" s="2"/>
      <c r="D33" s="2"/>
      <c r="E33" s="1"/>
      <c r="F33" s="2"/>
      <c r="G33" s="2"/>
      <c r="H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0.4</v>
      </c>
      <c r="D41">
        <f>B12</f>
        <v>1.1</v>
      </c>
      <c r="E41">
        <f>B13</f>
        <v>2.1</v>
      </c>
      <c r="F41">
        <f>B14</f>
        <v>3.4</v>
      </c>
      <c r="G41">
        <f>B15</f>
        <v>5.1</v>
      </c>
      <c r="H41">
        <f>B16</f>
        <v>6.3</v>
      </c>
      <c r="I41">
        <f>B17</f>
        <v>9.7</v>
      </c>
      <c r="J41">
        <f>B18</f>
        <v>12.6</v>
      </c>
      <c r="K41">
        <f>B19</f>
        <v>15.8</v>
      </c>
      <c r="L41">
        <f>B20</f>
        <v>19.3</v>
      </c>
      <c r="M41">
        <f>B21</f>
        <v>23.2</v>
      </c>
      <c r="N41">
        <f>B22</f>
        <v>27.4</v>
      </c>
      <c r="O41">
        <f>B23</f>
        <v>32.1</v>
      </c>
      <c r="P41">
        <f>B24</f>
        <v>36.8</v>
      </c>
      <c r="Q41">
        <f>B25</f>
        <v>42.1</v>
      </c>
      <c r="R41">
        <f>B26</f>
        <v>48.2</v>
      </c>
      <c r="S41">
        <f>B27</f>
        <v>54.5</v>
      </c>
      <c r="T41">
        <f>B28</f>
        <v>62.1</v>
      </c>
      <c r="U41">
        <f>B29</f>
        <v>67.8</v>
      </c>
      <c r="V41">
        <f>B30</f>
        <v>74.2</v>
      </c>
      <c r="W41">
        <f>B31</f>
        <v>82.5</v>
      </c>
      <c r="X41">
        <f>B32</f>
        <v>89.9</v>
      </c>
      <c r="Y41">
        <f>B33</f>
        <v>0</v>
      </c>
    </row>
    <row r="42" spans="1:25" ht="15">
      <c r="A42" t="s">
        <v>6</v>
      </c>
      <c r="C42" s="2">
        <f>C41/C40/100</f>
        <v>0.2</v>
      </c>
      <c r="D42" s="2">
        <f>D41/D40/100</f>
        <v>0.275</v>
      </c>
      <c r="E42" s="2">
        <f>E41/E40/100</f>
        <v>0.35</v>
      </c>
      <c r="F42" s="2">
        <f>F41/F40/100</f>
        <v>0.425</v>
      </c>
      <c r="G42" s="2">
        <f aca="true" t="shared" si="6" ref="G42:P42">G41/G40/100</f>
        <v>0.5099999999999999</v>
      </c>
      <c r="H42" s="2">
        <f t="shared" si="6"/>
        <v>0.525</v>
      </c>
      <c r="I42" s="2">
        <f t="shared" si="6"/>
        <v>0.6928571428571427</v>
      </c>
      <c r="J42" s="2">
        <f t="shared" si="6"/>
        <v>0.7875</v>
      </c>
      <c r="K42" s="2">
        <f t="shared" si="6"/>
        <v>0.8777777777777779</v>
      </c>
      <c r="L42" s="2">
        <f t="shared" si="6"/>
        <v>0.965</v>
      </c>
      <c r="M42" s="2">
        <f t="shared" si="6"/>
        <v>1.0545454545454545</v>
      </c>
      <c r="N42" s="2">
        <f t="shared" si="6"/>
        <v>1.1416666666666666</v>
      </c>
      <c r="O42" s="2">
        <f t="shared" si="6"/>
        <v>1.2346153846153847</v>
      </c>
      <c r="P42" s="2">
        <f t="shared" si="6"/>
        <v>1.314285714285714</v>
      </c>
      <c r="Q42" s="2">
        <f>Q41/Q40/100</f>
        <v>1.4033333333333333</v>
      </c>
      <c r="R42" s="2">
        <f aca="true" t="shared" si="7" ref="R42:Y42">R41/R40/100</f>
        <v>1.50625</v>
      </c>
      <c r="S42" s="2">
        <f t="shared" si="7"/>
        <v>1.602941176470588</v>
      </c>
      <c r="T42" s="2">
        <f t="shared" si="7"/>
        <v>1.725</v>
      </c>
      <c r="U42" s="2">
        <f t="shared" si="7"/>
        <v>1.7842105263157892</v>
      </c>
      <c r="V42" s="2">
        <f t="shared" si="7"/>
        <v>1.855</v>
      </c>
      <c r="W42" s="2">
        <f t="shared" si="7"/>
        <v>1.9642857142857144</v>
      </c>
      <c r="X42" s="2">
        <f t="shared" si="7"/>
        <v>2.0431818181818184</v>
      </c>
      <c r="Y42" s="2">
        <f t="shared" si="7"/>
        <v>0</v>
      </c>
    </row>
    <row r="43" spans="1:25" ht="15">
      <c r="A43" t="s">
        <v>23</v>
      </c>
      <c r="C43" s="2">
        <f>C41/C40/50</f>
        <v>0.4</v>
      </c>
      <c r="D43" s="2">
        <f>D41/D40/50</f>
        <v>0.55</v>
      </c>
      <c r="E43" s="2">
        <f aca="true" t="shared" si="8" ref="E43:Y43">E41/E40/50</f>
        <v>0.7</v>
      </c>
      <c r="F43" s="2">
        <f t="shared" si="8"/>
        <v>0.85</v>
      </c>
      <c r="G43" s="2">
        <f t="shared" si="8"/>
        <v>1.0199999999999998</v>
      </c>
      <c r="H43" s="2">
        <f t="shared" si="8"/>
        <v>1.05</v>
      </c>
      <c r="I43" s="2">
        <f t="shared" si="8"/>
        <v>1.3857142857142855</v>
      </c>
      <c r="J43" s="2">
        <f t="shared" si="8"/>
        <v>1.575</v>
      </c>
      <c r="K43" s="2">
        <f t="shared" si="8"/>
        <v>1.7555555555555558</v>
      </c>
      <c r="L43" s="2">
        <f t="shared" si="8"/>
        <v>1.93</v>
      </c>
      <c r="M43" s="2">
        <f t="shared" si="8"/>
        <v>2.109090909090909</v>
      </c>
      <c r="N43" s="2">
        <f t="shared" si="8"/>
        <v>2.283333333333333</v>
      </c>
      <c r="O43" s="2">
        <f t="shared" si="8"/>
        <v>2.4692307692307693</v>
      </c>
      <c r="P43" s="2">
        <f t="shared" si="8"/>
        <v>2.628571428571428</v>
      </c>
      <c r="Q43" s="2">
        <f t="shared" si="8"/>
        <v>2.8066666666666666</v>
      </c>
      <c r="R43" s="2">
        <f t="shared" si="8"/>
        <v>3.0125</v>
      </c>
      <c r="S43" s="2">
        <f t="shared" si="8"/>
        <v>3.205882352941176</v>
      </c>
      <c r="T43" s="2">
        <f t="shared" si="8"/>
        <v>3.45</v>
      </c>
      <c r="U43" s="2">
        <f t="shared" si="8"/>
        <v>3.5684210526315785</v>
      </c>
      <c r="V43" s="2">
        <f t="shared" si="8"/>
        <v>3.71</v>
      </c>
      <c r="W43" s="2">
        <f t="shared" si="8"/>
        <v>3.928571428571429</v>
      </c>
      <c r="X43" s="2">
        <f t="shared" si="8"/>
        <v>4.086363636363637</v>
      </c>
      <c r="Y43" s="2">
        <f t="shared" si="8"/>
        <v>0</v>
      </c>
    </row>
    <row r="44" spans="1:25" ht="15">
      <c r="A44" t="s">
        <v>7</v>
      </c>
      <c r="C44" s="1">
        <f>C43*C43/C41*100</f>
        <v>40.00000000000001</v>
      </c>
      <c r="D44" s="1">
        <f aca="true" t="shared" si="9" ref="D44:Y44">D43*D43/D41*100</f>
        <v>27.500000000000004</v>
      </c>
      <c r="E44" s="1">
        <f t="shared" si="9"/>
        <v>23.33333333333333</v>
      </c>
      <c r="F44" s="1">
        <f t="shared" si="9"/>
        <v>21.25</v>
      </c>
      <c r="G44" s="1">
        <f t="shared" si="9"/>
        <v>20.39999999999999</v>
      </c>
      <c r="H44" s="1">
        <f t="shared" si="9"/>
        <v>17.5</v>
      </c>
      <c r="I44" s="1">
        <f t="shared" si="9"/>
        <v>19.795918367346935</v>
      </c>
      <c r="J44" s="1">
        <f t="shared" si="9"/>
        <v>19.6875</v>
      </c>
      <c r="K44" s="1">
        <f t="shared" si="9"/>
        <v>19.506172839506174</v>
      </c>
      <c r="L44" s="1">
        <f t="shared" si="9"/>
        <v>19.299999999999997</v>
      </c>
      <c r="M44" s="1">
        <f t="shared" si="9"/>
        <v>19.17355371900826</v>
      </c>
      <c r="N44" s="1">
        <f t="shared" si="9"/>
        <v>19.02777777777778</v>
      </c>
      <c r="O44" s="1">
        <f t="shared" si="9"/>
        <v>18.994082840236686</v>
      </c>
      <c r="P44" s="1">
        <f t="shared" si="9"/>
        <v>18.775510204081627</v>
      </c>
      <c r="Q44" s="1">
        <f t="shared" si="9"/>
        <v>18.71111111111111</v>
      </c>
      <c r="R44" s="1">
        <f t="shared" si="9"/>
        <v>18.828125</v>
      </c>
      <c r="S44" s="1">
        <f t="shared" si="9"/>
        <v>18.85813148788927</v>
      </c>
      <c r="T44" s="1">
        <f t="shared" si="9"/>
        <v>19.166666666666668</v>
      </c>
      <c r="U44" s="1">
        <f t="shared" si="9"/>
        <v>18.781163434903043</v>
      </c>
      <c r="V44" s="1">
        <f t="shared" si="9"/>
        <v>18.549999999999997</v>
      </c>
      <c r="W44" s="1">
        <f t="shared" si="9"/>
        <v>18.70748299319728</v>
      </c>
      <c r="X44" s="1">
        <f t="shared" si="9"/>
        <v>18.57438016528926</v>
      </c>
      <c r="Y44" s="1" t="e">
        <f t="shared" si="9"/>
        <v>#DIV/0!</v>
      </c>
    </row>
    <row r="45" spans="1:25" ht="15">
      <c r="A45" t="s">
        <v>8</v>
      </c>
      <c r="C45" s="2">
        <f aca="true" t="shared" si="10" ref="C45:H45">$F$5*9.8*C41/100/1000</f>
        <v>0.007840000000000001</v>
      </c>
      <c r="D45" s="2">
        <f t="shared" si="10"/>
        <v>0.021560000000000006</v>
      </c>
      <c r="E45" s="2">
        <f t="shared" si="10"/>
        <v>0.04116000000000001</v>
      </c>
      <c r="F45" s="2">
        <f t="shared" si="10"/>
        <v>0.06664000000000002</v>
      </c>
      <c r="G45" s="2">
        <f t="shared" si="10"/>
        <v>0.09996</v>
      </c>
      <c r="H45" s="2">
        <f t="shared" si="10"/>
        <v>0.12348000000000002</v>
      </c>
      <c r="I45" s="2">
        <f aca="true" t="shared" si="11" ref="I45:Q45">0.2*9.8*I41/100</f>
        <v>0.19012</v>
      </c>
      <c r="J45" s="2">
        <f t="shared" si="11"/>
        <v>0.24696</v>
      </c>
      <c r="K45" s="2">
        <f t="shared" si="11"/>
        <v>0.30968</v>
      </c>
      <c r="L45" s="2">
        <f t="shared" si="11"/>
        <v>0.37828</v>
      </c>
      <c r="M45" s="2">
        <f t="shared" si="11"/>
        <v>0.45472</v>
      </c>
      <c r="N45" s="2">
        <f t="shared" si="11"/>
        <v>0.53704</v>
      </c>
      <c r="O45" s="2">
        <f t="shared" si="11"/>
        <v>0.6291600000000002</v>
      </c>
      <c r="P45" s="2">
        <f t="shared" si="11"/>
        <v>0.72128</v>
      </c>
      <c r="Q45" s="2">
        <f t="shared" si="11"/>
        <v>0.82516</v>
      </c>
      <c r="R45" s="2">
        <f>0.2*9.8*R41/100</f>
        <v>0.9447200000000001</v>
      </c>
      <c r="S45" s="2">
        <f aca="true" t="shared" si="12" ref="S45:Y45">0.2*9.8*S41/100</f>
        <v>1.0682</v>
      </c>
      <c r="T45" s="2">
        <f t="shared" si="12"/>
        <v>1.21716</v>
      </c>
      <c r="U45" s="2">
        <f t="shared" si="12"/>
        <v>1.32888</v>
      </c>
      <c r="V45" s="2">
        <f t="shared" si="12"/>
        <v>1.45432</v>
      </c>
      <c r="W45" s="2">
        <f t="shared" si="12"/>
        <v>1.6170000000000002</v>
      </c>
      <c r="X45" s="2">
        <f t="shared" si="12"/>
        <v>1.7620400000000003</v>
      </c>
      <c r="Y45" s="2">
        <f t="shared" si="12"/>
        <v>0</v>
      </c>
    </row>
    <row r="46" spans="1:25" ht="15">
      <c r="A46" t="s">
        <v>9</v>
      </c>
      <c r="C46" s="2">
        <f>$F$5*C43*C43/1000</f>
        <v>0.032</v>
      </c>
      <c r="D46" s="2">
        <f>$F$5*D43*D43/1000</f>
        <v>0.06050000000000001</v>
      </c>
      <c r="E46" s="2">
        <f>$F$5*E43*E43/1000</f>
        <v>0.098</v>
      </c>
      <c r="F46" s="2">
        <f>$F$5*F43*F43/1000</f>
        <v>0.1445</v>
      </c>
      <c r="G46" s="2">
        <f>$F$5*G43*G43/1000</f>
        <v>0.20807999999999993</v>
      </c>
      <c r="H46" s="2">
        <f aca="true" t="shared" si="13" ref="H46:Y46">0.2*H43*H43</f>
        <v>0.22050000000000003</v>
      </c>
      <c r="I46" s="2">
        <f t="shared" si="13"/>
        <v>0.3840408163265305</v>
      </c>
      <c r="J46" s="2">
        <f t="shared" si="13"/>
        <v>0.496125</v>
      </c>
      <c r="K46" s="2">
        <f t="shared" si="13"/>
        <v>0.6163950617283952</v>
      </c>
      <c r="L46" s="2">
        <f t="shared" si="13"/>
        <v>0.74498</v>
      </c>
      <c r="M46" s="2">
        <f t="shared" si="13"/>
        <v>0.8896528925619834</v>
      </c>
      <c r="N46" s="2">
        <f t="shared" si="13"/>
        <v>1.042722222222222</v>
      </c>
      <c r="O46" s="2">
        <f t="shared" si="13"/>
        <v>1.2194201183431954</v>
      </c>
      <c r="P46" s="2">
        <f t="shared" si="13"/>
        <v>1.3818775510204078</v>
      </c>
      <c r="Q46" s="2">
        <f t="shared" si="13"/>
        <v>1.5754755555555555</v>
      </c>
      <c r="R46" s="2">
        <f t="shared" si="13"/>
        <v>1.8150312500000003</v>
      </c>
      <c r="S46" s="2">
        <f t="shared" si="13"/>
        <v>2.0555363321799303</v>
      </c>
      <c r="T46" s="2">
        <f t="shared" si="13"/>
        <v>2.3805000000000005</v>
      </c>
      <c r="U46" s="2">
        <f t="shared" si="13"/>
        <v>2.5467257617728527</v>
      </c>
      <c r="V46" s="2">
        <f t="shared" si="13"/>
        <v>2.75282</v>
      </c>
      <c r="W46" s="2">
        <f t="shared" si="13"/>
        <v>3.0867346938775517</v>
      </c>
      <c r="X46" s="2">
        <f t="shared" si="13"/>
        <v>3.339673553719009</v>
      </c>
      <c r="Y46" s="2">
        <f t="shared" si="13"/>
        <v>0</v>
      </c>
    </row>
    <row r="47" spans="1:25" ht="15">
      <c r="A47" t="s">
        <v>21</v>
      </c>
      <c r="C47" s="2">
        <f>C45/C46</f>
        <v>0.24500000000000005</v>
      </c>
      <c r="D47" s="2">
        <f aca="true" t="shared" si="14" ref="D47:Y47">D45/D46</f>
        <v>0.3563636363636364</v>
      </c>
      <c r="E47" s="2">
        <f t="shared" si="14"/>
        <v>0.4200000000000001</v>
      </c>
      <c r="F47" s="2">
        <f t="shared" si="14"/>
        <v>0.46117647058823547</v>
      </c>
      <c r="G47" s="2">
        <f t="shared" si="14"/>
        <v>0.4803921568627452</v>
      </c>
      <c r="H47" s="2">
        <f t="shared" si="14"/>
        <v>0.56</v>
      </c>
      <c r="I47" s="2">
        <f t="shared" si="14"/>
        <v>0.4950515463917528</v>
      </c>
      <c r="J47" s="2">
        <f t="shared" si="14"/>
        <v>0.4977777777777778</v>
      </c>
      <c r="K47" s="2">
        <f t="shared" si="14"/>
        <v>0.5024050632911391</v>
      </c>
      <c r="L47" s="2">
        <f t="shared" si="14"/>
        <v>0.5077720207253886</v>
      </c>
      <c r="M47" s="2">
        <f t="shared" si="14"/>
        <v>0.5111206896551724</v>
      </c>
      <c r="N47" s="2">
        <f t="shared" si="14"/>
        <v>0.515036496350365</v>
      </c>
      <c r="O47" s="2">
        <f t="shared" si="14"/>
        <v>0.51595015576324</v>
      </c>
      <c r="P47" s="2">
        <f t="shared" si="14"/>
        <v>0.5219565217391307</v>
      </c>
      <c r="Q47" s="2">
        <f t="shared" si="14"/>
        <v>0.5237529691211401</v>
      </c>
      <c r="R47" s="2">
        <f t="shared" si="14"/>
        <v>0.5204979253112033</v>
      </c>
      <c r="S47" s="2">
        <f t="shared" si="14"/>
        <v>0.5196697247706423</v>
      </c>
      <c r="T47" s="2">
        <f t="shared" si="14"/>
        <v>0.5113043478260868</v>
      </c>
      <c r="U47" s="2">
        <f t="shared" si="14"/>
        <v>0.5217994100294987</v>
      </c>
      <c r="V47" s="2">
        <f t="shared" si="14"/>
        <v>0.5283018867924529</v>
      </c>
      <c r="W47" s="2">
        <f t="shared" si="14"/>
        <v>0.5238545454545454</v>
      </c>
      <c r="X47" s="2">
        <f t="shared" si="14"/>
        <v>0.5276084538375972</v>
      </c>
      <c r="Y47" s="2" t="e">
        <f t="shared" si="14"/>
        <v>#DIV/0!</v>
      </c>
    </row>
    <row r="49" spans="1:25" ht="15">
      <c r="A49" t="s">
        <v>10</v>
      </c>
      <c r="C49" s="1">
        <f>C43/C40</f>
        <v>20</v>
      </c>
      <c r="D49" s="1">
        <f>D43/D40</f>
        <v>13.75</v>
      </c>
      <c r="E49" s="1">
        <f>E43/E40</f>
        <v>11.666666666666666</v>
      </c>
      <c r="F49" s="1">
        <f aca="true" t="shared" si="15" ref="F49:Y49">F43/F40</f>
        <v>10.625</v>
      </c>
      <c r="G49" s="1">
        <f t="shared" si="15"/>
        <v>10.199999999999998</v>
      </c>
      <c r="H49" s="1">
        <f t="shared" si="15"/>
        <v>8.75</v>
      </c>
      <c r="I49" s="1">
        <f t="shared" si="15"/>
        <v>9.897959183673466</v>
      </c>
      <c r="J49" s="1">
        <f t="shared" si="15"/>
        <v>9.84375</v>
      </c>
      <c r="K49" s="1">
        <f t="shared" si="15"/>
        <v>9.753086419753087</v>
      </c>
      <c r="L49" s="1">
        <f t="shared" si="15"/>
        <v>9.649999999999999</v>
      </c>
      <c r="M49" s="1">
        <f t="shared" si="15"/>
        <v>9.58677685950413</v>
      </c>
      <c r="N49" s="1">
        <f t="shared" si="15"/>
        <v>9.51388888888889</v>
      </c>
      <c r="O49" s="1">
        <f t="shared" si="15"/>
        <v>9.497041420118343</v>
      </c>
      <c r="P49" s="1">
        <f t="shared" si="15"/>
        <v>9.387755102040813</v>
      </c>
      <c r="Q49" s="1">
        <f t="shared" si="15"/>
        <v>9.355555555555556</v>
      </c>
      <c r="R49" s="1">
        <f t="shared" si="15"/>
        <v>9.4140625</v>
      </c>
      <c r="S49" s="1">
        <f t="shared" si="15"/>
        <v>9.429065743944635</v>
      </c>
      <c r="T49" s="1">
        <f t="shared" si="15"/>
        <v>9.583333333333334</v>
      </c>
      <c r="U49" s="1">
        <f t="shared" si="15"/>
        <v>9.390581717451521</v>
      </c>
      <c r="V49" s="1">
        <f t="shared" si="15"/>
        <v>9.274999999999999</v>
      </c>
      <c r="W49" s="1">
        <f t="shared" si="15"/>
        <v>9.35374149659864</v>
      </c>
      <c r="X49" s="1">
        <f t="shared" si="15"/>
        <v>9.28719008264463</v>
      </c>
      <c r="Y49" s="1">
        <f t="shared" si="15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</dc:creator>
  <cp:keywords/>
  <dc:description/>
  <cp:lastModifiedBy>GR</cp:lastModifiedBy>
  <dcterms:created xsi:type="dcterms:W3CDTF">2011-09-27T19:53:00Z</dcterms:created>
  <dcterms:modified xsi:type="dcterms:W3CDTF">2011-11-10T21:08:24Z</dcterms:modified>
  <cp:category/>
  <cp:version/>
  <cp:contentType/>
  <cp:contentStatus/>
</cp:coreProperties>
</file>