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<sst xmlns="http://schemas.openxmlformats.org/spreadsheetml/2006/main" count="42" uniqueCount="23">
  <si>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Raketenstart</t>
  </si>
  <si>
    <t>Ortsfaktor g  in  m/s^2</t>
  </si>
  <si>
    <t>Raketenmasse leer in kg</t>
  </si>
  <si>
    <t>Treibstoffmasse  in  kg</t>
  </si>
  <si>
    <t>Gasaustrittsgeschw. in  m/s</t>
  </si>
  <si>
    <t>Massendurchsatz in kg/s</t>
  </si>
  <si>
    <t xml:space="preserve">Masse m </t>
  </si>
  <si>
    <t>in kg</t>
  </si>
  <si>
    <t>Zeit  t</t>
  </si>
  <si>
    <t>in s</t>
  </si>
  <si>
    <t>Gewicht</t>
  </si>
  <si>
    <t>in N</t>
  </si>
  <si>
    <t>Schubkraft in N</t>
  </si>
  <si>
    <t>Beschleunigung</t>
  </si>
  <si>
    <t>in  m/s^2</t>
  </si>
  <si>
    <t>Geschwind.</t>
  </si>
  <si>
    <t>in  m/s</t>
  </si>
  <si>
    <t xml:space="preserve">Höhe </t>
  </si>
  <si>
    <t>in  m</t>
  </si>
  <si>
    <t>Neuberechnung nach jeweils einer Sekunde, d.h.  Delta-t = 1,0 s</t>
  </si>
  <si>
    <t xml:space="preserve">Neuberechnung nach jeweils  Delta-t </t>
  </si>
  <si>
    <t>Delta-t in s</t>
  </si>
  <si>
    <t>Massendurchsatz in  kg pro Delta-t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</si>
</sst>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Tabelle1!$A$10:$A$35</c:f>
              <c:numCache/>
            </c:numRef>
          </c:xVal>
          <c:yVal>
            <c:numRef>
              <c:f>Tabelle1!$G$10:$G$35</c:f>
              <c:numCache/>
            </c:numRef>
          </c:yVal>
          <c:smooth val="1"/>
        </c:ser>
        <c:axId val="40202740"/>
        <c:axId val="26280341"/>
      </c:scatterChart>
      <c:valAx>
        <c:axId val="4020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280341"/>
        <c:crosses val="autoZero"/>
        <c:crossBetween val="midCat"/>
        <c:dispUnits/>
      </c:valAx>
      <c:valAx>
        <c:axId val="262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202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Tabelle2!$A$10:$A$60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xVal>
          <c:yVal>
            <c:numRef>
              <c:f>Tabelle2!$G$10:$G$60</c:f>
              <c:numCache>
                <c:ptCount val="51"/>
                <c:pt idx="0">
                  <c:v>0</c:v>
                </c:pt>
                <c:pt idx="1">
                  <c:v>1.1838636363636361</c:v>
                </c:pt>
                <c:pt idx="2">
                  <c:v>3.584952043369474</c:v>
                </c:pt>
                <c:pt idx="3">
                  <c:v>7.237244154079016</c:v>
                </c:pt>
                <c:pt idx="4">
                  <c:v>12.175354021797904</c:v>
                </c:pt>
                <c:pt idx="5">
                  <c:v>18.434548795177168</c:v>
                </c:pt>
                <c:pt idx="6">
                  <c:v>26.05076737808024</c:v>
                </c:pt>
                <c:pt idx="7">
                  <c:v>35.060639807137164</c:v>
                </c:pt>
                <c:pt idx="8">
                  <c:v>45.50150738182515</c:v>
                </c:pt>
                <c:pt idx="9">
                  <c:v>57.411443583964115</c:v>
                </c:pt>
                <c:pt idx="10">
                  <c:v>70.82927582570704</c:v>
                </c:pt>
                <c:pt idx="11">
                  <c:v>85.79460806744997</c:v>
                </c:pt>
                <c:pt idx="12">
                  <c:v>102.34784434959694</c:v>
                </c:pt>
                <c:pt idx="13">
                  <c:v>120.53021328480513</c:v>
                </c:pt>
                <c:pt idx="14">
                  <c:v>140.3837935602195</c:v>
                </c:pt>
                <c:pt idx="15">
                  <c:v>161.95154050230053</c:v>
                </c:pt>
                <c:pt idx="16">
                  <c:v>185.27731376017104</c:v>
                </c:pt>
                <c:pt idx="17">
                  <c:v>210.40590616697773</c:v>
                </c:pt>
                <c:pt idx="18">
                  <c:v>237.38307384260162</c:v>
                </c:pt>
                <c:pt idx="19">
                  <c:v>266.255567605182</c:v>
                </c:pt>
                <c:pt idx="20">
                  <c:v>297.0711657633668</c:v>
                </c:pt>
                <c:pt idx="21">
                  <c:v>329.8787083659961</c:v>
                </c:pt>
                <c:pt idx="22">
                  <c:v>364.72813299109725</c:v>
                </c:pt>
                <c:pt idx="23">
                  <c:v>401.67051216165294</c:v>
                </c:pt>
                <c:pt idx="24">
                  <c:v>440.7580924816339</c:v>
                </c:pt>
                <c:pt idx="25">
                  <c:v>482.04433559231256</c:v>
                </c:pt>
                <c:pt idx="26">
                  <c:v>525.5839610559324</c:v>
                </c:pt>
                <c:pt idx="27">
                  <c:v>571.432991281457</c:v>
                </c:pt>
                <c:pt idx="28">
                  <c:v>619.6487986154153</c:v>
                </c:pt>
                <c:pt idx="29">
                  <c:v>670.2901547298615</c:v>
                </c:pt>
                <c:pt idx="30">
                  <c:v>723.4172824492458</c:v>
                </c:pt>
                <c:pt idx="31">
                  <c:v>779.0919101686302</c:v>
                </c:pt>
                <c:pt idx="32">
                  <c:v>837.3773290272551</c:v>
                </c:pt>
                <c:pt idx="33">
                  <c:v>898.3384530140852</c:v>
                </c:pt>
                <c:pt idx="34">
                  <c:v>962.0418821957204</c:v>
                </c:pt>
                <c:pt idx="35">
                  <c:v>1028.5559692720924</c:v>
                </c:pt>
                <c:pt idx="36">
                  <c:v>1097.950889681798</c:v>
                </c:pt>
                <c:pt idx="37">
                  <c:v>1170.2987154969087</c:v>
                </c:pt>
                <c:pt idx="38">
                  <c:v>1245.673493366814</c:v>
                </c:pt>
                <c:pt idx="39">
                  <c:v>1324.1513267922749</c:v>
                </c:pt>
                <c:pt idx="40">
                  <c:v>1405.8104630346372</c:v>
                </c:pt>
                <c:pt idx="41">
                  <c:v>1490.7313849912853</c:v>
                </c:pt>
                <c:pt idx="42">
                  <c:v>1578.9969083972087</c:v>
                </c:pt>
                <c:pt idx="43">
                  <c:v>1670.6922847443086</c:v>
                </c:pt>
                <c:pt idx="44">
                  <c:v>1765.9053103451397</c:v>
                </c:pt>
                <c:pt idx="45">
                  <c:v>1864.726442006577</c:v>
                </c:pt>
                <c:pt idx="46">
                  <c:v>1967.2489198218602</c:v>
                </c:pt>
                <c:pt idx="47">
                  <c:v>2073.5688976371434</c:v>
                </c:pt>
                <c:pt idx="48">
                  <c:v>2183.7855818016333</c:v>
                </c:pt>
                <c:pt idx="49">
                  <c:v>2298.0013788693486</c:v>
                </c:pt>
                <c:pt idx="50">
                  <c:v>2416.3220529862447</c:v>
                </c:pt>
              </c:numCache>
            </c:numRef>
          </c:yVal>
          <c:smooth val="1"/>
        </c:ser>
        <c:axId val="35196478"/>
        <c:axId val="48332847"/>
      </c:scatterChart>
      <c:valAx>
        <c:axId val="3519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332847"/>
        <c:crosses val="autoZero"/>
        <c:crossBetween val="midCat"/>
        <c:dispUnits/>
      </c:valAx>
      <c:valAx>
        <c:axId val="4833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196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7</xdr:row>
      <xdr:rowOff>0</xdr:rowOff>
    </xdr:from>
    <xdr:to>
      <xdr:col>13</xdr:col>
      <xdr:colOff>742950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086475" y="1133475"/>
        <a:ext cx="4562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096000" y="1457325"/>
        <a:ext cx="457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8" sqref="G8:G35"/>
    </sheetView>
  </sheetViews>
  <sheetFormatPr defaultColWidth="11.421875" defaultRowHeight="12.75"/>
  <sheetData>
    <row r="1" spans="1:3" ht="12.75">
      <c r="A1" t="s">
        <v>0</v>
      </c>
      <c r="C1" t="s">
        <v>19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ht="12.75">
      <c r="G5" t="s">
        <v>12</v>
      </c>
    </row>
    <row r="6" ht="12.75">
      <c r="G6">
        <f>G4*I4</f>
        <v>1600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v>1</v>
      </c>
      <c r="B11">
        <f>B10-$G$4</f>
        <v>108</v>
      </c>
      <c r="C11" s="1">
        <f aca="true" t="shared" si="0" ref="C11:C35">$A$4*B11</f>
        <v>1059.48</v>
      </c>
      <c r="D11" s="1">
        <f>($G$6-C10)/B10</f>
        <v>4.7354545454545445</v>
      </c>
      <c r="F11" s="1">
        <f>F10+D11</f>
        <v>4.7354545454545445</v>
      </c>
      <c r="G11" s="1">
        <f>G10+F11</f>
        <v>4.7354545454545445</v>
      </c>
    </row>
    <row r="12" spans="1:7" ht="12.75">
      <c r="A12">
        <v>2</v>
      </c>
      <c r="B12">
        <f aca="true" t="shared" si="1" ref="B12:B35">B11-$G$4</f>
        <v>106</v>
      </c>
      <c r="C12" s="1">
        <f t="shared" si="0"/>
        <v>1039.8600000000001</v>
      </c>
      <c r="D12" s="1">
        <f aca="true" t="shared" si="2" ref="D12:D34">($G$6-C11)/B11</f>
        <v>5.004814814814814</v>
      </c>
      <c r="F12" s="1">
        <f aca="true" t="shared" si="3" ref="F12:F35">F11+D12</f>
        <v>9.740269360269359</v>
      </c>
      <c r="G12" s="1">
        <f aca="true" t="shared" si="4" ref="G12:G35">G11+F12</f>
        <v>14.475723905723903</v>
      </c>
    </row>
    <row r="13" spans="1:7" ht="12.75">
      <c r="A13">
        <v>3</v>
      </c>
      <c r="B13">
        <f t="shared" si="1"/>
        <v>104</v>
      </c>
      <c r="C13" s="1">
        <f t="shared" si="0"/>
        <v>1020.24</v>
      </c>
      <c r="D13" s="1">
        <f t="shared" si="2"/>
        <v>5.284339622641508</v>
      </c>
      <c r="F13" s="1">
        <f t="shared" si="3"/>
        <v>15.024608982910866</v>
      </c>
      <c r="G13" s="1">
        <f t="shared" si="4"/>
        <v>29.50033288863477</v>
      </c>
    </row>
    <row r="14" spans="1:7" ht="12.75">
      <c r="A14">
        <v>4</v>
      </c>
      <c r="B14">
        <f t="shared" si="1"/>
        <v>102</v>
      </c>
      <c r="C14" s="1">
        <f t="shared" si="0"/>
        <v>1000.62</v>
      </c>
      <c r="D14" s="1">
        <f t="shared" si="2"/>
        <v>5.5746153846153845</v>
      </c>
      <c r="F14" s="1">
        <f t="shared" si="3"/>
        <v>20.59922436752625</v>
      </c>
      <c r="G14" s="1">
        <f t="shared" si="4"/>
        <v>50.09955725616102</v>
      </c>
    </row>
    <row r="15" spans="1:7" ht="12.75">
      <c r="A15">
        <v>5</v>
      </c>
      <c r="B15">
        <f t="shared" si="1"/>
        <v>100</v>
      </c>
      <c r="C15" s="1">
        <f t="shared" si="0"/>
        <v>981</v>
      </c>
      <c r="D15" s="1">
        <f t="shared" si="2"/>
        <v>5.876274509803921</v>
      </c>
      <c r="F15" s="1">
        <f t="shared" si="3"/>
        <v>26.47549887733017</v>
      </c>
      <c r="G15" s="1">
        <f t="shared" si="4"/>
        <v>76.57505613349119</v>
      </c>
    </row>
    <row r="16" spans="1:7" ht="12.75">
      <c r="A16">
        <v>6</v>
      </c>
      <c r="B16">
        <f t="shared" si="1"/>
        <v>98</v>
      </c>
      <c r="C16" s="1">
        <f t="shared" si="0"/>
        <v>961.38</v>
      </c>
      <c r="D16" s="1">
        <f t="shared" si="2"/>
        <v>6.19</v>
      </c>
      <c r="F16" s="1">
        <f t="shared" si="3"/>
        <v>32.66549887733017</v>
      </c>
      <c r="G16" s="1">
        <f t="shared" si="4"/>
        <v>109.24055501082137</v>
      </c>
    </row>
    <row r="17" spans="1:7" ht="12.75">
      <c r="A17">
        <v>7</v>
      </c>
      <c r="B17">
        <f t="shared" si="1"/>
        <v>96</v>
      </c>
      <c r="C17" s="1">
        <f t="shared" si="0"/>
        <v>941.76</v>
      </c>
      <c r="D17" s="1">
        <f t="shared" si="2"/>
        <v>6.516530612244898</v>
      </c>
      <c r="F17" s="1">
        <f t="shared" si="3"/>
        <v>39.18202948957507</v>
      </c>
      <c r="G17" s="1">
        <f t="shared" si="4"/>
        <v>148.42258450039645</v>
      </c>
    </row>
    <row r="18" spans="1:7" ht="12.75">
      <c r="A18">
        <v>8</v>
      </c>
      <c r="B18">
        <f t="shared" si="1"/>
        <v>94</v>
      </c>
      <c r="C18" s="1">
        <f t="shared" si="0"/>
        <v>922.1400000000001</v>
      </c>
      <c r="D18" s="1">
        <f t="shared" si="2"/>
        <v>6.8566666666666665</v>
      </c>
      <c r="F18" s="1">
        <f t="shared" si="3"/>
        <v>46.03869615624174</v>
      </c>
      <c r="G18" s="1">
        <f t="shared" si="4"/>
        <v>194.4612806566382</v>
      </c>
    </row>
    <row r="19" spans="1:7" ht="12.75">
      <c r="A19">
        <v>9</v>
      </c>
      <c r="B19">
        <f t="shared" si="1"/>
        <v>92</v>
      </c>
      <c r="C19" s="1">
        <f t="shared" si="0"/>
        <v>902.5200000000001</v>
      </c>
      <c r="D19" s="1">
        <f t="shared" si="2"/>
        <v>7.21127659574468</v>
      </c>
      <c r="F19" s="1">
        <f t="shared" si="3"/>
        <v>53.24997275198642</v>
      </c>
      <c r="G19" s="1">
        <f t="shared" si="4"/>
        <v>247.7112534086246</v>
      </c>
    </row>
    <row r="20" spans="1:7" ht="12.75">
      <c r="A20">
        <v>10</v>
      </c>
      <c r="B20">
        <f t="shared" si="1"/>
        <v>90</v>
      </c>
      <c r="C20" s="1">
        <f t="shared" si="0"/>
        <v>882.9000000000001</v>
      </c>
      <c r="D20" s="1">
        <f t="shared" si="2"/>
        <v>7.5813043478260855</v>
      </c>
      <c r="F20" s="1">
        <f t="shared" si="3"/>
        <v>60.8312770998125</v>
      </c>
      <c r="G20" s="1">
        <f t="shared" si="4"/>
        <v>308.5425305084371</v>
      </c>
    </row>
    <row r="21" spans="1:7" ht="12.75">
      <c r="A21">
        <v>11</v>
      </c>
      <c r="B21">
        <f t="shared" si="1"/>
        <v>88</v>
      </c>
      <c r="C21" s="1">
        <f t="shared" si="0"/>
        <v>863.2800000000001</v>
      </c>
      <c r="D21" s="1">
        <f t="shared" si="2"/>
        <v>7.967777777777777</v>
      </c>
      <c r="F21" s="1">
        <f t="shared" si="3"/>
        <v>68.79905487759028</v>
      </c>
      <c r="G21" s="1">
        <f t="shared" si="4"/>
        <v>377.34158538602736</v>
      </c>
    </row>
    <row r="22" spans="1:7" ht="12.75">
      <c r="A22">
        <v>12</v>
      </c>
      <c r="B22">
        <f t="shared" si="1"/>
        <v>86</v>
      </c>
      <c r="C22" s="1">
        <f t="shared" si="0"/>
        <v>843.6600000000001</v>
      </c>
      <c r="D22" s="1">
        <f t="shared" si="2"/>
        <v>8.371818181818181</v>
      </c>
      <c r="F22" s="1">
        <f t="shared" si="3"/>
        <v>77.17087305940846</v>
      </c>
      <c r="G22" s="1">
        <f t="shared" si="4"/>
        <v>454.5124584454358</v>
      </c>
    </row>
    <row r="23" spans="1:7" ht="12.75">
      <c r="A23">
        <v>13</v>
      </c>
      <c r="B23">
        <f t="shared" si="1"/>
        <v>84</v>
      </c>
      <c r="C23" s="1">
        <f t="shared" si="0"/>
        <v>824.0400000000001</v>
      </c>
      <c r="D23" s="1">
        <f t="shared" si="2"/>
        <v>8.794651162790696</v>
      </c>
      <c r="F23" s="1">
        <f t="shared" si="3"/>
        <v>85.96552422219916</v>
      </c>
      <c r="G23" s="1">
        <f t="shared" si="4"/>
        <v>540.4779826676349</v>
      </c>
    </row>
    <row r="24" spans="1:7" ht="12.75">
      <c r="A24">
        <v>14</v>
      </c>
      <c r="B24">
        <f t="shared" si="1"/>
        <v>82</v>
      </c>
      <c r="C24" s="1">
        <f t="shared" si="0"/>
        <v>804.4200000000001</v>
      </c>
      <c r="D24" s="1">
        <f t="shared" si="2"/>
        <v>9.237619047619047</v>
      </c>
      <c r="F24" s="1">
        <f t="shared" si="3"/>
        <v>95.20314326981821</v>
      </c>
      <c r="G24" s="1">
        <f t="shared" si="4"/>
        <v>635.6811259374531</v>
      </c>
    </row>
    <row r="25" spans="1:7" ht="12.75">
      <c r="A25">
        <v>15</v>
      </c>
      <c r="B25">
        <f t="shared" si="1"/>
        <v>80</v>
      </c>
      <c r="C25" s="1">
        <f t="shared" si="0"/>
        <v>784.8000000000001</v>
      </c>
      <c r="D25" s="1">
        <f t="shared" si="2"/>
        <v>9.702195121951219</v>
      </c>
      <c r="F25" s="1">
        <f t="shared" si="3"/>
        <v>104.90533839176943</v>
      </c>
      <c r="G25" s="1">
        <f t="shared" si="4"/>
        <v>740.5864643292225</v>
      </c>
    </row>
    <row r="26" spans="1:7" ht="12.75">
      <c r="A26">
        <v>16</v>
      </c>
      <c r="B26">
        <f t="shared" si="1"/>
        <v>78</v>
      </c>
      <c r="C26" s="1">
        <f t="shared" si="0"/>
        <v>765.1800000000001</v>
      </c>
      <c r="D26" s="1">
        <f t="shared" si="2"/>
        <v>10.19</v>
      </c>
      <c r="F26" s="1">
        <f t="shared" si="3"/>
        <v>115.09533839176943</v>
      </c>
      <c r="G26" s="1">
        <f t="shared" si="4"/>
        <v>855.681802720992</v>
      </c>
    </row>
    <row r="27" spans="1:7" ht="12.75">
      <c r="A27">
        <v>17</v>
      </c>
      <c r="B27">
        <f t="shared" si="1"/>
        <v>76</v>
      </c>
      <c r="C27" s="1">
        <f t="shared" si="0"/>
        <v>745.5600000000001</v>
      </c>
      <c r="D27" s="1">
        <f t="shared" si="2"/>
        <v>10.702820512820512</v>
      </c>
      <c r="F27" s="1">
        <f t="shared" si="3"/>
        <v>125.79815890458994</v>
      </c>
      <c r="G27" s="1">
        <f t="shared" si="4"/>
        <v>981.479961625582</v>
      </c>
    </row>
    <row r="28" spans="1:7" ht="12.75">
      <c r="A28">
        <v>18</v>
      </c>
      <c r="B28">
        <f t="shared" si="1"/>
        <v>74</v>
      </c>
      <c r="C28" s="1">
        <f t="shared" si="0"/>
        <v>725.94</v>
      </c>
      <c r="D28" s="1">
        <f t="shared" si="2"/>
        <v>11.242631578947368</v>
      </c>
      <c r="F28" s="1">
        <f t="shared" si="3"/>
        <v>137.0407904835373</v>
      </c>
      <c r="G28" s="1">
        <f t="shared" si="4"/>
        <v>1118.5207521091193</v>
      </c>
    </row>
    <row r="29" spans="1:7" ht="12.75">
      <c r="A29">
        <v>19</v>
      </c>
      <c r="B29">
        <f t="shared" si="1"/>
        <v>72</v>
      </c>
      <c r="C29" s="1">
        <f t="shared" si="0"/>
        <v>706.32</v>
      </c>
      <c r="D29" s="1">
        <f t="shared" si="2"/>
        <v>11.81162162162162</v>
      </c>
      <c r="F29" s="1">
        <f t="shared" si="3"/>
        <v>148.85241210515892</v>
      </c>
      <c r="G29" s="1">
        <f t="shared" si="4"/>
        <v>1267.3731642142782</v>
      </c>
    </row>
    <row r="30" spans="1:7" ht="12.75">
      <c r="A30">
        <v>20</v>
      </c>
      <c r="B30">
        <f t="shared" si="1"/>
        <v>70</v>
      </c>
      <c r="C30" s="1">
        <f t="shared" si="0"/>
        <v>686.7</v>
      </c>
      <c r="D30" s="1">
        <f t="shared" si="2"/>
        <v>12.412222222222221</v>
      </c>
      <c r="F30" s="1">
        <f t="shared" si="3"/>
        <v>161.26463432738115</v>
      </c>
      <c r="G30" s="1">
        <f t="shared" si="4"/>
        <v>1428.6377985416593</v>
      </c>
    </row>
    <row r="31" spans="1:7" ht="12.75">
      <c r="A31">
        <v>21</v>
      </c>
      <c r="B31">
        <f t="shared" si="1"/>
        <v>68</v>
      </c>
      <c r="C31" s="1">
        <f t="shared" si="0"/>
        <v>667.08</v>
      </c>
      <c r="D31" s="1">
        <f t="shared" si="2"/>
        <v>13.047142857142857</v>
      </c>
      <c r="F31" s="1">
        <f t="shared" si="3"/>
        <v>174.311777184524</v>
      </c>
      <c r="G31" s="1">
        <f t="shared" si="4"/>
        <v>1602.9495757261834</v>
      </c>
    </row>
    <row r="32" spans="1:7" ht="12.75">
      <c r="A32">
        <v>22</v>
      </c>
      <c r="B32">
        <f t="shared" si="1"/>
        <v>66</v>
      </c>
      <c r="C32" s="1">
        <f t="shared" si="0"/>
        <v>647.46</v>
      </c>
      <c r="D32" s="1">
        <f t="shared" si="2"/>
        <v>13.719411764705882</v>
      </c>
      <c r="F32" s="1">
        <f t="shared" si="3"/>
        <v>188.0311889492299</v>
      </c>
      <c r="G32" s="1">
        <f t="shared" si="4"/>
        <v>1790.9807646754134</v>
      </c>
    </row>
    <row r="33" spans="1:7" ht="12.75">
      <c r="A33">
        <v>23</v>
      </c>
      <c r="B33">
        <f t="shared" si="1"/>
        <v>64</v>
      </c>
      <c r="C33" s="1">
        <f t="shared" si="0"/>
        <v>627.84</v>
      </c>
      <c r="D33" s="1">
        <f t="shared" si="2"/>
        <v>14.432424242424242</v>
      </c>
      <c r="F33" s="1">
        <f t="shared" si="3"/>
        <v>202.46361319165413</v>
      </c>
      <c r="G33" s="1">
        <f t="shared" si="4"/>
        <v>1993.4443778670675</v>
      </c>
    </row>
    <row r="34" spans="1:7" ht="12.75">
      <c r="A34">
        <v>24</v>
      </c>
      <c r="B34">
        <f t="shared" si="1"/>
        <v>62</v>
      </c>
      <c r="C34" s="1">
        <f t="shared" si="0"/>
        <v>608.22</v>
      </c>
      <c r="D34" s="1">
        <f t="shared" si="2"/>
        <v>15.19</v>
      </c>
      <c r="F34" s="1">
        <f t="shared" si="3"/>
        <v>217.65361319165413</v>
      </c>
      <c r="G34" s="1">
        <f t="shared" si="4"/>
        <v>2211.0979910587216</v>
      </c>
    </row>
    <row r="35" spans="1:7" ht="12.75">
      <c r="A35">
        <v>25</v>
      </c>
      <c r="B35">
        <f t="shared" si="1"/>
        <v>60</v>
      </c>
      <c r="C35" s="1">
        <f t="shared" si="0"/>
        <v>588.6</v>
      </c>
      <c r="D35" s="1">
        <f>($G$6-C34)/B34</f>
        <v>15.996451612903225</v>
      </c>
      <c r="F35" s="1">
        <f t="shared" si="3"/>
        <v>233.65006480455736</v>
      </c>
      <c r="G35" s="1">
        <f t="shared" si="4"/>
        <v>2444.7480558632788</v>
      </c>
    </row>
    <row r="36" ht="12.75">
      <c r="D3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7">
      <selection activeCell="J39" sqref="J39"/>
    </sheetView>
  </sheetViews>
  <sheetFormatPr defaultColWidth="11.421875" defaultRowHeight="12.75"/>
  <sheetData>
    <row r="1" spans="1:6" ht="12.75">
      <c r="A1" t="s">
        <v>0</v>
      </c>
      <c r="C1" t="s">
        <v>20</v>
      </c>
      <c r="F1" t="s">
        <v>21</v>
      </c>
    </row>
    <row r="2" ht="12.75">
      <c r="F2">
        <v>0.5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spans="7:9" ht="12.75">
      <c r="G5" t="s">
        <v>12</v>
      </c>
      <c r="I5" t="s">
        <v>22</v>
      </c>
    </row>
    <row r="6" spans="7:9" ht="12.75">
      <c r="G6">
        <f>G4*I4</f>
        <v>1600</v>
      </c>
      <c r="I6">
        <f>G4*F2</f>
        <v>1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 aca="true" t="shared" si="0" ref="C10:C60"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f>A10+$F$2</f>
        <v>0.5</v>
      </c>
      <c r="B11">
        <f>B10-$I$6</f>
        <v>109</v>
      </c>
      <c r="C11" s="1">
        <f t="shared" si="0"/>
        <v>1069.29</v>
      </c>
      <c r="D11" s="1">
        <f aca="true" t="shared" si="1" ref="D11:D60">($G$6-C10)/B10</f>
        <v>4.7354545454545445</v>
      </c>
      <c r="F11" s="1">
        <f>F10+D11*$F$2</f>
        <v>2.3677272727272722</v>
      </c>
      <c r="G11" s="1">
        <f>G10+F11*$F$2</f>
        <v>1.1838636363636361</v>
      </c>
    </row>
    <row r="12" spans="1:7" ht="12.75">
      <c r="A12">
        <f aca="true" t="shared" si="2" ref="A12:A60">A11+$F$2</f>
        <v>1</v>
      </c>
      <c r="B12">
        <f aca="true" t="shared" si="3" ref="B12:B60">B11-$I$6</f>
        <v>108</v>
      </c>
      <c r="C12" s="1">
        <f t="shared" si="0"/>
        <v>1059.48</v>
      </c>
      <c r="D12" s="1">
        <f t="shared" si="1"/>
        <v>4.868899082568808</v>
      </c>
      <c r="F12" s="1">
        <f aca="true" t="shared" si="4" ref="F12:F60">F11+D12*$F$2</f>
        <v>4.802176814011676</v>
      </c>
      <c r="G12" s="1">
        <f aca="true" t="shared" si="5" ref="G12:G60">G11+F12*$F$2</f>
        <v>3.584952043369474</v>
      </c>
    </row>
    <row r="13" spans="1:7" ht="12.75">
      <c r="A13">
        <f t="shared" si="2"/>
        <v>1.5</v>
      </c>
      <c r="B13">
        <f t="shared" si="3"/>
        <v>107</v>
      </c>
      <c r="C13" s="1">
        <f t="shared" si="0"/>
        <v>1049.67</v>
      </c>
      <c r="D13" s="1">
        <f t="shared" si="1"/>
        <v>5.004814814814814</v>
      </c>
      <c r="F13" s="1">
        <f t="shared" si="4"/>
        <v>7.304584221419083</v>
      </c>
      <c r="G13" s="1">
        <f t="shared" si="5"/>
        <v>7.237244154079016</v>
      </c>
    </row>
    <row r="14" spans="1:7" ht="12.75">
      <c r="A14">
        <f t="shared" si="2"/>
        <v>2</v>
      </c>
      <c r="B14">
        <f t="shared" si="3"/>
        <v>106</v>
      </c>
      <c r="C14" s="1">
        <f t="shared" si="0"/>
        <v>1039.8600000000001</v>
      </c>
      <c r="D14" s="1">
        <f t="shared" si="1"/>
        <v>5.143271028037383</v>
      </c>
      <c r="F14" s="1">
        <f t="shared" si="4"/>
        <v>9.876219735437775</v>
      </c>
      <c r="G14" s="1">
        <f t="shared" si="5"/>
        <v>12.175354021797904</v>
      </c>
    </row>
    <row r="15" spans="1:7" ht="12.75">
      <c r="A15">
        <f t="shared" si="2"/>
        <v>2.5</v>
      </c>
      <c r="B15">
        <f t="shared" si="3"/>
        <v>105</v>
      </c>
      <c r="C15" s="1">
        <f t="shared" si="0"/>
        <v>1030.05</v>
      </c>
      <c r="D15" s="1">
        <f t="shared" si="1"/>
        <v>5.284339622641508</v>
      </c>
      <c r="F15" s="1">
        <f t="shared" si="4"/>
        <v>12.518389546758529</v>
      </c>
      <c r="G15" s="1">
        <f t="shared" si="5"/>
        <v>18.434548795177168</v>
      </c>
    </row>
    <row r="16" spans="1:7" ht="12.75">
      <c r="A16">
        <f t="shared" si="2"/>
        <v>3</v>
      </c>
      <c r="B16">
        <f t="shared" si="3"/>
        <v>104</v>
      </c>
      <c r="C16" s="1">
        <f t="shared" si="0"/>
        <v>1020.24</v>
      </c>
      <c r="D16" s="1">
        <f t="shared" si="1"/>
        <v>5.4280952380952385</v>
      </c>
      <c r="F16" s="1">
        <f t="shared" si="4"/>
        <v>15.232437165806148</v>
      </c>
      <c r="G16" s="1">
        <f t="shared" si="5"/>
        <v>26.05076737808024</v>
      </c>
    </row>
    <row r="17" spans="1:7" ht="12.75">
      <c r="A17">
        <f t="shared" si="2"/>
        <v>3.5</v>
      </c>
      <c r="B17">
        <f t="shared" si="3"/>
        <v>103</v>
      </c>
      <c r="C17" s="1">
        <f t="shared" si="0"/>
        <v>1010.4300000000001</v>
      </c>
      <c r="D17" s="1">
        <f t="shared" si="1"/>
        <v>5.5746153846153845</v>
      </c>
      <c r="F17" s="1">
        <f t="shared" si="4"/>
        <v>18.01974485811384</v>
      </c>
      <c r="G17" s="1">
        <f t="shared" si="5"/>
        <v>35.060639807137164</v>
      </c>
    </row>
    <row r="18" spans="1:7" ht="12.75">
      <c r="A18">
        <f t="shared" si="2"/>
        <v>4</v>
      </c>
      <c r="B18">
        <f t="shared" si="3"/>
        <v>102</v>
      </c>
      <c r="C18" s="1">
        <f t="shared" si="0"/>
        <v>1000.62</v>
      </c>
      <c r="D18" s="1">
        <f t="shared" si="1"/>
        <v>5.7239805825242716</v>
      </c>
      <c r="F18" s="1">
        <f t="shared" si="4"/>
        <v>20.881735149375974</v>
      </c>
      <c r="G18" s="1">
        <f t="shared" si="5"/>
        <v>45.50150738182515</v>
      </c>
    </row>
    <row r="19" spans="1:7" ht="12.75">
      <c r="A19">
        <f t="shared" si="2"/>
        <v>4.5</v>
      </c>
      <c r="B19">
        <f t="shared" si="3"/>
        <v>101</v>
      </c>
      <c r="C19" s="1">
        <f t="shared" si="0"/>
        <v>990.8100000000001</v>
      </c>
      <c r="D19" s="1">
        <f t="shared" si="1"/>
        <v>5.876274509803921</v>
      </c>
      <c r="F19" s="1">
        <f t="shared" si="4"/>
        <v>23.819872404277934</v>
      </c>
      <c r="G19" s="1">
        <f t="shared" si="5"/>
        <v>57.411443583964115</v>
      </c>
    </row>
    <row r="20" spans="1:7" ht="12.75">
      <c r="A20">
        <f t="shared" si="2"/>
        <v>5</v>
      </c>
      <c r="B20">
        <f t="shared" si="3"/>
        <v>100</v>
      </c>
      <c r="C20" s="1">
        <f t="shared" si="0"/>
        <v>981</v>
      </c>
      <c r="D20" s="1">
        <f t="shared" si="1"/>
        <v>6.031584158415841</v>
      </c>
      <c r="F20" s="1">
        <f t="shared" si="4"/>
        <v>26.835664483485854</v>
      </c>
      <c r="G20" s="1">
        <f t="shared" si="5"/>
        <v>70.82927582570704</v>
      </c>
    </row>
    <row r="21" spans="1:7" ht="12.75">
      <c r="A21">
        <f t="shared" si="2"/>
        <v>5.5</v>
      </c>
      <c r="B21">
        <f t="shared" si="3"/>
        <v>99</v>
      </c>
      <c r="C21" s="1">
        <f t="shared" si="0"/>
        <v>971.19</v>
      </c>
      <c r="D21" s="1">
        <f t="shared" si="1"/>
        <v>6.19</v>
      </c>
      <c r="F21" s="1">
        <f t="shared" si="4"/>
        <v>29.930664483485852</v>
      </c>
      <c r="G21" s="1">
        <f t="shared" si="5"/>
        <v>85.79460806744997</v>
      </c>
    </row>
    <row r="22" spans="1:7" ht="12.75">
      <c r="A22">
        <f t="shared" si="2"/>
        <v>6</v>
      </c>
      <c r="B22">
        <f t="shared" si="3"/>
        <v>98</v>
      </c>
      <c r="C22" s="1">
        <f t="shared" si="0"/>
        <v>961.38</v>
      </c>
      <c r="D22" s="1">
        <f t="shared" si="1"/>
        <v>6.351616161616161</v>
      </c>
      <c r="F22" s="1">
        <f t="shared" si="4"/>
        <v>33.10647256429393</v>
      </c>
      <c r="G22" s="1">
        <f t="shared" si="5"/>
        <v>102.34784434959694</v>
      </c>
    </row>
    <row r="23" spans="1:7" ht="12.75">
      <c r="A23">
        <f t="shared" si="2"/>
        <v>6.5</v>
      </c>
      <c r="B23">
        <f t="shared" si="3"/>
        <v>97</v>
      </c>
      <c r="C23" s="1">
        <f t="shared" si="0"/>
        <v>951.57</v>
      </c>
      <c r="D23" s="1">
        <f t="shared" si="1"/>
        <v>6.516530612244898</v>
      </c>
      <c r="F23" s="1">
        <f t="shared" si="4"/>
        <v>36.36473787041638</v>
      </c>
      <c r="G23" s="1">
        <f t="shared" si="5"/>
        <v>120.53021328480513</v>
      </c>
    </row>
    <row r="24" spans="1:7" ht="12.75">
      <c r="A24">
        <f t="shared" si="2"/>
        <v>7</v>
      </c>
      <c r="B24">
        <f t="shared" si="3"/>
        <v>96</v>
      </c>
      <c r="C24" s="1">
        <f t="shared" si="0"/>
        <v>941.76</v>
      </c>
      <c r="D24" s="1">
        <f t="shared" si="1"/>
        <v>6.684845360824742</v>
      </c>
      <c r="F24" s="1">
        <f t="shared" si="4"/>
        <v>39.707160550828746</v>
      </c>
      <c r="G24" s="1">
        <f t="shared" si="5"/>
        <v>140.3837935602195</v>
      </c>
    </row>
    <row r="25" spans="1:7" ht="12.75">
      <c r="A25">
        <f t="shared" si="2"/>
        <v>7.5</v>
      </c>
      <c r="B25">
        <f t="shared" si="3"/>
        <v>95</v>
      </c>
      <c r="C25" s="1">
        <f t="shared" si="0"/>
        <v>931.95</v>
      </c>
      <c r="D25" s="1">
        <f t="shared" si="1"/>
        <v>6.8566666666666665</v>
      </c>
      <c r="F25" s="1">
        <f t="shared" si="4"/>
        <v>43.13549388416208</v>
      </c>
      <c r="G25" s="1">
        <f t="shared" si="5"/>
        <v>161.95154050230053</v>
      </c>
    </row>
    <row r="26" spans="1:7" ht="12.75">
      <c r="A26">
        <f t="shared" si="2"/>
        <v>8</v>
      </c>
      <c r="B26">
        <f t="shared" si="3"/>
        <v>94</v>
      </c>
      <c r="C26" s="1">
        <f t="shared" si="0"/>
        <v>922.1400000000001</v>
      </c>
      <c r="D26" s="1">
        <f t="shared" si="1"/>
        <v>7.032105263157894</v>
      </c>
      <c r="F26" s="1">
        <f t="shared" si="4"/>
        <v>46.651546515741025</v>
      </c>
      <c r="G26" s="1">
        <f t="shared" si="5"/>
        <v>185.27731376017104</v>
      </c>
    </row>
    <row r="27" spans="1:7" ht="12.75">
      <c r="A27">
        <f t="shared" si="2"/>
        <v>8.5</v>
      </c>
      <c r="B27">
        <f t="shared" si="3"/>
        <v>93</v>
      </c>
      <c r="C27" s="1">
        <f t="shared" si="0"/>
        <v>912.33</v>
      </c>
      <c r="D27" s="1">
        <f t="shared" si="1"/>
        <v>7.21127659574468</v>
      </c>
      <c r="F27" s="1">
        <f t="shared" si="4"/>
        <v>50.257184813613364</v>
      </c>
      <c r="G27" s="1">
        <f t="shared" si="5"/>
        <v>210.40590616697773</v>
      </c>
    </row>
    <row r="28" spans="1:7" ht="12.75">
      <c r="A28">
        <f t="shared" si="2"/>
        <v>9</v>
      </c>
      <c r="B28">
        <f t="shared" si="3"/>
        <v>92</v>
      </c>
      <c r="C28" s="1">
        <f t="shared" si="0"/>
        <v>902.5200000000001</v>
      </c>
      <c r="D28" s="1">
        <f t="shared" si="1"/>
        <v>7.3943010752688165</v>
      </c>
      <c r="F28" s="1">
        <f t="shared" si="4"/>
        <v>53.95433535124777</v>
      </c>
      <c r="G28" s="1">
        <f t="shared" si="5"/>
        <v>237.38307384260162</v>
      </c>
    </row>
    <row r="29" spans="1:7" ht="12.75">
      <c r="A29">
        <f t="shared" si="2"/>
        <v>9.5</v>
      </c>
      <c r="B29">
        <f t="shared" si="3"/>
        <v>91</v>
      </c>
      <c r="C29" s="1">
        <f t="shared" si="0"/>
        <v>892.71</v>
      </c>
      <c r="D29" s="1">
        <f t="shared" si="1"/>
        <v>7.5813043478260855</v>
      </c>
      <c r="F29" s="1">
        <f t="shared" si="4"/>
        <v>57.744987525160816</v>
      </c>
      <c r="G29" s="1">
        <f t="shared" si="5"/>
        <v>266.255567605182</v>
      </c>
    </row>
    <row r="30" spans="1:7" ht="12.75">
      <c r="A30">
        <f t="shared" si="2"/>
        <v>10</v>
      </c>
      <c r="B30">
        <f t="shared" si="3"/>
        <v>90</v>
      </c>
      <c r="C30" s="1">
        <f t="shared" si="0"/>
        <v>882.9000000000001</v>
      </c>
      <c r="D30" s="1">
        <f t="shared" si="1"/>
        <v>7.772417582417582</v>
      </c>
      <c r="F30" s="1">
        <f t="shared" si="4"/>
        <v>61.63119631636961</v>
      </c>
      <c r="G30" s="1">
        <f t="shared" si="5"/>
        <v>297.0711657633668</v>
      </c>
    </row>
    <row r="31" spans="1:7" ht="12.75">
      <c r="A31">
        <f t="shared" si="2"/>
        <v>10.5</v>
      </c>
      <c r="B31">
        <f t="shared" si="3"/>
        <v>89</v>
      </c>
      <c r="C31" s="1">
        <f t="shared" si="0"/>
        <v>873.09</v>
      </c>
      <c r="D31" s="1">
        <f t="shared" si="1"/>
        <v>7.967777777777777</v>
      </c>
      <c r="F31" s="1">
        <f t="shared" si="4"/>
        <v>65.6150852052585</v>
      </c>
      <c r="G31" s="1">
        <f t="shared" si="5"/>
        <v>329.8787083659961</v>
      </c>
    </row>
    <row r="32" spans="1:7" ht="12.75">
      <c r="A32">
        <f t="shared" si="2"/>
        <v>11</v>
      </c>
      <c r="B32">
        <f t="shared" si="3"/>
        <v>88</v>
      </c>
      <c r="C32" s="1">
        <f t="shared" si="0"/>
        <v>863.2800000000001</v>
      </c>
      <c r="D32" s="1">
        <f t="shared" si="1"/>
        <v>8.16752808988764</v>
      </c>
      <c r="F32" s="1">
        <f t="shared" si="4"/>
        <v>69.69884925020231</v>
      </c>
      <c r="G32" s="1">
        <f t="shared" si="5"/>
        <v>364.72813299109725</v>
      </c>
    </row>
    <row r="33" spans="1:7" ht="12.75">
      <c r="A33">
        <f t="shared" si="2"/>
        <v>11.5</v>
      </c>
      <c r="B33">
        <f t="shared" si="3"/>
        <v>87</v>
      </c>
      <c r="C33" s="1">
        <f t="shared" si="0"/>
        <v>853.47</v>
      </c>
      <c r="D33" s="1">
        <f t="shared" si="1"/>
        <v>8.371818181818181</v>
      </c>
      <c r="F33" s="1">
        <f t="shared" si="4"/>
        <v>73.88475834111141</v>
      </c>
      <c r="G33" s="1">
        <f t="shared" si="5"/>
        <v>401.67051216165294</v>
      </c>
    </row>
    <row r="34" spans="1:7" ht="12.75">
      <c r="A34">
        <f t="shared" si="2"/>
        <v>12</v>
      </c>
      <c r="B34">
        <f t="shared" si="3"/>
        <v>86</v>
      </c>
      <c r="C34" s="1">
        <f t="shared" si="0"/>
        <v>843.6600000000001</v>
      </c>
      <c r="D34" s="1">
        <f t="shared" si="1"/>
        <v>8.58080459770115</v>
      </c>
      <c r="F34" s="1">
        <f t="shared" si="4"/>
        <v>78.17516063996199</v>
      </c>
      <c r="G34" s="1">
        <f t="shared" si="5"/>
        <v>440.7580924816339</v>
      </c>
    </row>
    <row r="35" spans="1:7" ht="12.75">
      <c r="A35">
        <f t="shared" si="2"/>
        <v>12.5</v>
      </c>
      <c r="B35">
        <f t="shared" si="3"/>
        <v>85</v>
      </c>
      <c r="C35" s="1">
        <f t="shared" si="0"/>
        <v>833.85</v>
      </c>
      <c r="D35" s="1">
        <f t="shared" si="1"/>
        <v>8.794651162790696</v>
      </c>
      <c r="F35" s="1">
        <f t="shared" si="4"/>
        <v>82.57248622135734</v>
      </c>
      <c r="G35" s="1">
        <f t="shared" si="5"/>
        <v>482.04433559231256</v>
      </c>
    </row>
    <row r="36" spans="1:7" ht="12.75">
      <c r="A36">
        <f t="shared" si="2"/>
        <v>13</v>
      </c>
      <c r="B36">
        <f t="shared" si="3"/>
        <v>84</v>
      </c>
      <c r="C36" s="1">
        <f t="shared" si="0"/>
        <v>824.0400000000001</v>
      </c>
      <c r="D36" s="1">
        <f t="shared" si="1"/>
        <v>9.013529411764706</v>
      </c>
      <c r="F36" s="1">
        <f t="shared" si="4"/>
        <v>87.07925092723968</v>
      </c>
      <c r="G36" s="1">
        <f t="shared" si="5"/>
        <v>525.5839610559324</v>
      </c>
    </row>
    <row r="37" spans="1:7" ht="12.75">
      <c r="A37">
        <f t="shared" si="2"/>
        <v>13.5</v>
      </c>
      <c r="B37">
        <f t="shared" si="3"/>
        <v>83</v>
      </c>
      <c r="C37" s="1">
        <f t="shared" si="0"/>
        <v>814.23</v>
      </c>
      <c r="D37" s="1">
        <f t="shared" si="1"/>
        <v>9.237619047619047</v>
      </c>
      <c r="F37" s="1">
        <f t="shared" si="4"/>
        <v>91.6980604510492</v>
      </c>
      <c r="G37" s="1">
        <f t="shared" si="5"/>
        <v>571.432991281457</v>
      </c>
    </row>
    <row r="38" spans="1:7" ht="12.75">
      <c r="A38">
        <f t="shared" si="2"/>
        <v>14</v>
      </c>
      <c r="B38">
        <f t="shared" si="3"/>
        <v>82</v>
      </c>
      <c r="C38" s="1">
        <f t="shared" si="0"/>
        <v>804.4200000000001</v>
      </c>
      <c r="D38" s="1">
        <f t="shared" si="1"/>
        <v>9.46710843373494</v>
      </c>
      <c r="F38" s="1">
        <f t="shared" si="4"/>
        <v>96.43161466791668</v>
      </c>
      <c r="G38" s="1">
        <f t="shared" si="5"/>
        <v>619.6487986154153</v>
      </c>
    </row>
    <row r="39" spans="1:7" ht="12.75">
      <c r="A39">
        <f t="shared" si="2"/>
        <v>14.5</v>
      </c>
      <c r="B39">
        <f t="shared" si="3"/>
        <v>81</v>
      </c>
      <c r="C39" s="1">
        <f t="shared" si="0"/>
        <v>794.61</v>
      </c>
      <c r="D39" s="1">
        <f t="shared" si="1"/>
        <v>9.702195121951219</v>
      </c>
      <c r="F39" s="1">
        <f t="shared" si="4"/>
        <v>101.28271222889228</v>
      </c>
      <c r="G39" s="1">
        <f t="shared" si="5"/>
        <v>670.2901547298615</v>
      </c>
    </row>
    <row r="40" spans="1:7" ht="12.75">
      <c r="A40">
        <f t="shared" si="2"/>
        <v>15</v>
      </c>
      <c r="B40">
        <f t="shared" si="3"/>
        <v>80</v>
      </c>
      <c r="C40" s="1">
        <f t="shared" si="0"/>
        <v>784.8000000000001</v>
      </c>
      <c r="D40" s="1">
        <f t="shared" si="1"/>
        <v>9.943086419753087</v>
      </c>
      <c r="F40" s="1">
        <f t="shared" si="4"/>
        <v>106.25425543876882</v>
      </c>
      <c r="G40" s="1">
        <f t="shared" si="5"/>
        <v>723.4172824492458</v>
      </c>
    </row>
    <row r="41" spans="1:7" ht="12.75">
      <c r="A41">
        <f t="shared" si="2"/>
        <v>15.5</v>
      </c>
      <c r="B41">
        <f t="shared" si="3"/>
        <v>79</v>
      </c>
      <c r="C41" s="1">
        <f t="shared" si="0"/>
        <v>774.99</v>
      </c>
      <c r="D41" s="1">
        <f t="shared" si="1"/>
        <v>10.19</v>
      </c>
      <c r="F41" s="1">
        <f t="shared" si="4"/>
        <v>111.34925543876882</v>
      </c>
      <c r="G41" s="1">
        <f t="shared" si="5"/>
        <v>779.0919101686302</v>
      </c>
    </row>
    <row r="42" spans="1:7" ht="12.75">
      <c r="A42">
        <f t="shared" si="2"/>
        <v>16</v>
      </c>
      <c r="B42">
        <f t="shared" si="3"/>
        <v>78</v>
      </c>
      <c r="C42" s="1">
        <f t="shared" si="0"/>
        <v>765.1800000000001</v>
      </c>
      <c r="D42" s="1">
        <f t="shared" si="1"/>
        <v>10.443164556962024</v>
      </c>
      <c r="F42" s="1">
        <f t="shared" si="4"/>
        <v>116.57083771724983</v>
      </c>
      <c r="G42" s="1">
        <f t="shared" si="5"/>
        <v>837.3773290272551</v>
      </c>
    </row>
    <row r="43" spans="1:7" ht="12.75">
      <c r="A43">
        <f t="shared" si="2"/>
        <v>16.5</v>
      </c>
      <c r="B43">
        <f t="shared" si="3"/>
        <v>77</v>
      </c>
      <c r="C43" s="1">
        <f t="shared" si="0"/>
        <v>755.37</v>
      </c>
      <c r="D43" s="1">
        <f t="shared" si="1"/>
        <v>10.702820512820512</v>
      </c>
      <c r="F43" s="1">
        <f t="shared" si="4"/>
        <v>121.92224797366009</v>
      </c>
      <c r="G43" s="1">
        <f t="shared" si="5"/>
        <v>898.3384530140852</v>
      </c>
    </row>
    <row r="44" spans="1:7" ht="12.75">
      <c r="A44">
        <f t="shared" si="2"/>
        <v>17</v>
      </c>
      <c r="B44">
        <f t="shared" si="3"/>
        <v>76</v>
      </c>
      <c r="C44" s="1">
        <f t="shared" si="0"/>
        <v>745.5600000000001</v>
      </c>
      <c r="D44" s="1">
        <f t="shared" si="1"/>
        <v>10.969220779220779</v>
      </c>
      <c r="F44" s="1">
        <f t="shared" si="4"/>
        <v>127.40685836327049</v>
      </c>
      <c r="G44" s="1">
        <f t="shared" si="5"/>
        <v>962.0418821957204</v>
      </c>
    </row>
    <row r="45" spans="1:7" ht="12.75">
      <c r="A45">
        <f t="shared" si="2"/>
        <v>17.5</v>
      </c>
      <c r="B45">
        <f t="shared" si="3"/>
        <v>75</v>
      </c>
      <c r="C45" s="1">
        <f t="shared" si="0"/>
        <v>735.75</v>
      </c>
      <c r="D45" s="1">
        <f t="shared" si="1"/>
        <v>11.242631578947368</v>
      </c>
      <c r="F45" s="1">
        <f t="shared" si="4"/>
        <v>133.02817415274416</v>
      </c>
      <c r="G45" s="1">
        <f t="shared" si="5"/>
        <v>1028.5559692720924</v>
      </c>
    </row>
    <row r="46" spans="1:7" ht="12.75">
      <c r="A46">
        <f t="shared" si="2"/>
        <v>18</v>
      </c>
      <c r="B46">
        <f t="shared" si="3"/>
        <v>74</v>
      </c>
      <c r="C46" s="1">
        <f t="shared" si="0"/>
        <v>725.94</v>
      </c>
      <c r="D46" s="1">
        <f t="shared" si="1"/>
        <v>11.523333333333333</v>
      </c>
      <c r="F46" s="1">
        <f t="shared" si="4"/>
        <v>138.7898408194108</v>
      </c>
      <c r="G46" s="1">
        <f t="shared" si="5"/>
        <v>1097.950889681798</v>
      </c>
    </row>
    <row r="47" spans="1:7" ht="12.75">
      <c r="A47">
        <f t="shared" si="2"/>
        <v>18.5</v>
      </c>
      <c r="B47">
        <f t="shared" si="3"/>
        <v>73</v>
      </c>
      <c r="C47" s="1">
        <f t="shared" si="0"/>
        <v>716.13</v>
      </c>
      <c r="D47" s="1">
        <f t="shared" si="1"/>
        <v>11.81162162162162</v>
      </c>
      <c r="F47" s="1">
        <f t="shared" si="4"/>
        <v>144.69565163022162</v>
      </c>
      <c r="G47" s="1">
        <f t="shared" si="5"/>
        <v>1170.2987154969087</v>
      </c>
    </row>
    <row r="48" spans="1:7" ht="12.75">
      <c r="A48">
        <f t="shared" si="2"/>
        <v>19</v>
      </c>
      <c r="B48">
        <f t="shared" si="3"/>
        <v>72</v>
      </c>
      <c r="C48" s="1">
        <f t="shared" si="0"/>
        <v>706.32</v>
      </c>
      <c r="D48" s="1">
        <f t="shared" si="1"/>
        <v>12.107808219178082</v>
      </c>
      <c r="F48" s="1">
        <f t="shared" si="4"/>
        <v>150.74955573981066</v>
      </c>
      <c r="G48" s="1">
        <f t="shared" si="5"/>
        <v>1245.673493366814</v>
      </c>
    </row>
    <row r="49" spans="1:7" ht="12.75">
      <c r="A49">
        <f t="shared" si="2"/>
        <v>19.5</v>
      </c>
      <c r="B49">
        <f t="shared" si="3"/>
        <v>71</v>
      </c>
      <c r="C49" s="1">
        <f t="shared" si="0"/>
        <v>696.51</v>
      </c>
      <c r="D49" s="1">
        <f t="shared" si="1"/>
        <v>12.412222222222221</v>
      </c>
      <c r="F49" s="1">
        <f t="shared" si="4"/>
        <v>156.95566685092177</v>
      </c>
      <c r="G49" s="1">
        <f t="shared" si="5"/>
        <v>1324.1513267922749</v>
      </c>
    </row>
    <row r="50" spans="1:7" ht="12.75">
      <c r="A50">
        <f t="shared" si="2"/>
        <v>20</v>
      </c>
      <c r="B50">
        <f t="shared" si="3"/>
        <v>70</v>
      </c>
      <c r="C50" s="1">
        <f t="shared" si="0"/>
        <v>686.7</v>
      </c>
      <c r="D50" s="1">
        <f t="shared" si="1"/>
        <v>12.725211267605633</v>
      </c>
      <c r="F50" s="1">
        <f t="shared" si="4"/>
        <v>163.3182724847246</v>
      </c>
      <c r="G50" s="1">
        <f t="shared" si="5"/>
        <v>1405.8104630346372</v>
      </c>
    </row>
    <row r="51" spans="1:7" ht="12.75">
      <c r="A51">
        <f t="shared" si="2"/>
        <v>20.5</v>
      </c>
      <c r="B51">
        <f t="shared" si="3"/>
        <v>69</v>
      </c>
      <c r="C51" s="1">
        <f t="shared" si="0"/>
        <v>676.89</v>
      </c>
      <c r="D51" s="1">
        <f t="shared" si="1"/>
        <v>13.047142857142857</v>
      </c>
      <c r="F51" s="1">
        <f t="shared" si="4"/>
        <v>169.841843913296</v>
      </c>
      <c r="G51" s="1">
        <f t="shared" si="5"/>
        <v>1490.7313849912853</v>
      </c>
    </row>
    <row r="52" spans="1:7" ht="12.75">
      <c r="A52">
        <f t="shared" si="2"/>
        <v>21</v>
      </c>
      <c r="B52">
        <f t="shared" si="3"/>
        <v>68</v>
      </c>
      <c r="C52" s="1">
        <f t="shared" si="0"/>
        <v>667.08</v>
      </c>
      <c r="D52" s="1">
        <f t="shared" si="1"/>
        <v>13.378405797101449</v>
      </c>
      <c r="F52" s="1">
        <f t="shared" si="4"/>
        <v>176.53104681184672</v>
      </c>
      <c r="G52" s="1">
        <f t="shared" si="5"/>
        <v>1578.9969083972087</v>
      </c>
    </row>
    <row r="53" spans="1:7" ht="12.75">
      <c r="A53">
        <f t="shared" si="2"/>
        <v>21.5</v>
      </c>
      <c r="B53">
        <f t="shared" si="3"/>
        <v>67</v>
      </c>
      <c r="C53" s="1">
        <f t="shared" si="0"/>
        <v>657.27</v>
      </c>
      <c r="D53" s="1">
        <f t="shared" si="1"/>
        <v>13.719411764705882</v>
      </c>
      <c r="F53" s="1">
        <f t="shared" si="4"/>
        <v>183.39075269419965</v>
      </c>
      <c r="G53" s="1">
        <f t="shared" si="5"/>
        <v>1670.6922847443086</v>
      </c>
    </row>
    <row r="54" spans="1:7" ht="12.75">
      <c r="A54">
        <f t="shared" si="2"/>
        <v>22</v>
      </c>
      <c r="B54">
        <f t="shared" si="3"/>
        <v>66</v>
      </c>
      <c r="C54" s="1">
        <f t="shared" si="0"/>
        <v>647.46</v>
      </c>
      <c r="D54" s="1">
        <f t="shared" si="1"/>
        <v>14.070597014925374</v>
      </c>
      <c r="F54" s="1">
        <f t="shared" si="4"/>
        <v>190.42605120166235</v>
      </c>
      <c r="G54" s="1">
        <f t="shared" si="5"/>
        <v>1765.9053103451397</v>
      </c>
    </row>
    <row r="55" spans="1:7" ht="12.75">
      <c r="A55">
        <f t="shared" si="2"/>
        <v>22.5</v>
      </c>
      <c r="B55">
        <f t="shared" si="3"/>
        <v>65</v>
      </c>
      <c r="C55" s="1">
        <f t="shared" si="0"/>
        <v>637.65</v>
      </c>
      <c r="D55" s="1">
        <f t="shared" si="1"/>
        <v>14.432424242424242</v>
      </c>
      <c r="F55" s="1">
        <f t="shared" si="4"/>
        <v>197.64226332287447</v>
      </c>
      <c r="G55" s="1">
        <f t="shared" si="5"/>
        <v>1864.726442006577</v>
      </c>
    </row>
    <row r="56" spans="1:7" ht="12.75">
      <c r="A56">
        <f t="shared" si="2"/>
        <v>23</v>
      </c>
      <c r="B56">
        <f t="shared" si="3"/>
        <v>64</v>
      </c>
      <c r="C56" s="1">
        <f t="shared" si="0"/>
        <v>627.84</v>
      </c>
      <c r="D56" s="1">
        <f t="shared" si="1"/>
        <v>14.805384615384616</v>
      </c>
      <c r="F56" s="1">
        <f t="shared" si="4"/>
        <v>205.0449556305668</v>
      </c>
      <c r="G56" s="1">
        <f t="shared" si="5"/>
        <v>1967.2489198218602</v>
      </c>
    </row>
    <row r="57" spans="1:7" ht="12.75">
      <c r="A57">
        <f t="shared" si="2"/>
        <v>23.5</v>
      </c>
      <c r="B57">
        <f t="shared" si="3"/>
        <v>63</v>
      </c>
      <c r="C57" s="1">
        <f t="shared" si="0"/>
        <v>618.0300000000001</v>
      </c>
      <c r="D57" s="1">
        <f t="shared" si="1"/>
        <v>15.19</v>
      </c>
      <c r="F57" s="1">
        <f t="shared" si="4"/>
        <v>212.6399556305668</v>
      </c>
      <c r="G57" s="1">
        <f t="shared" si="5"/>
        <v>2073.5688976371434</v>
      </c>
    </row>
    <row r="58" spans="1:7" ht="12.75">
      <c r="A58">
        <f t="shared" si="2"/>
        <v>24</v>
      </c>
      <c r="B58">
        <f t="shared" si="3"/>
        <v>62</v>
      </c>
      <c r="C58" s="1">
        <f t="shared" si="0"/>
        <v>608.22</v>
      </c>
      <c r="D58" s="1">
        <f t="shared" si="1"/>
        <v>15.586825396825395</v>
      </c>
      <c r="F58" s="1">
        <f t="shared" si="4"/>
        <v>220.4333683289795</v>
      </c>
      <c r="G58" s="1">
        <f t="shared" si="5"/>
        <v>2183.7855818016333</v>
      </c>
    </row>
    <row r="59" spans="1:7" ht="12.75">
      <c r="A59">
        <f t="shared" si="2"/>
        <v>24.5</v>
      </c>
      <c r="B59">
        <f t="shared" si="3"/>
        <v>61</v>
      </c>
      <c r="C59" s="1">
        <f t="shared" si="0"/>
        <v>598.4100000000001</v>
      </c>
      <c r="D59" s="1">
        <f t="shared" si="1"/>
        <v>15.996451612903225</v>
      </c>
      <c r="F59" s="1">
        <f t="shared" si="4"/>
        <v>228.4315941354311</v>
      </c>
      <c r="G59" s="1">
        <f t="shared" si="5"/>
        <v>2298.0013788693486</v>
      </c>
    </row>
    <row r="60" spans="1:7" ht="12.75">
      <c r="A60">
        <f t="shared" si="2"/>
        <v>25</v>
      </c>
      <c r="B60">
        <f t="shared" si="3"/>
        <v>60</v>
      </c>
      <c r="C60" s="1">
        <f t="shared" si="0"/>
        <v>588.6</v>
      </c>
      <c r="D60" s="1">
        <f t="shared" si="1"/>
        <v>16.41950819672131</v>
      </c>
      <c r="F60" s="1">
        <f t="shared" si="4"/>
        <v>236.64134823379177</v>
      </c>
      <c r="G60" s="1">
        <f t="shared" si="5"/>
        <v>2416.3220529862447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cp:lastPrinted>2008-12-16T18:30:15Z</cp:lastPrinted>
  <dcterms:created xsi:type="dcterms:W3CDTF">2008-12-09T17:55:21Z</dcterms:created>
  <dcterms:modified xsi:type="dcterms:W3CDTF">2008-12-16T19:12:43Z</dcterms:modified>
  <cp:category/>
  <cp:version/>
  <cp:contentType/>
  <cp:contentStatus/>
</cp:coreProperties>
</file>